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0B4584A3-433B-447A-BEF1-AA5DC0A3E6F9}" xr6:coauthVersionLast="36" xr6:coauthVersionMax="36" xr10:uidLastSave="{00000000-0000-0000-0000-000000000000}"/>
  <bookViews>
    <workbookView xWindow="0" yWindow="0" windowWidth="28800" windowHeight="14100" activeTab="3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</workbook>
</file>

<file path=xl/calcChain.xml><?xml version="1.0" encoding="utf-8"?>
<calcChain xmlns="http://schemas.openxmlformats.org/spreadsheetml/2006/main">
  <c r="B17" i="10" l="1"/>
  <c r="C17" i="10"/>
  <c r="D17" i="10"/>
  <c r="E17" i="10"/>
  <c r="F17" i="10"/>
  <c r="G17" i="10" l="1"/>
  <c r="C50" i="9"/>
  <c r="D50" i="9"/>
  <c r="B50" i="9"/>
  <c r="C32" i="9"/>
  <c r="D32" i="9"/>
  <c r="B32" i="9"/>
  <c r="D39" i="10" l="1"/>
  <c r="C39" i="10"/>
  <c r="B39" i="10"/>
  <c r="D32" i="10"/>
  <c r="C32" i="10"/>
  <c r="B32" i="10"/>
  <c r="C24" i="10"/>
  <c r="D24" i="10"/>
  <c r="E24" i="10"/>
  <c r="F24" i="10"/>
  <c r="G24" i="10"/>
  <c r="B24" i="10"/>
  <c r="E39" i="10" l="1"/>
  <c r="E45" i="5" l="1"/>
  <c r="E46" i="5"/>
  <c r="E47" i="5"/>
  <c r="E48" i="5"/>
  <c r="M48" i="9" l="1"/>
  <c r="C14" i="9"/>
  <c r="D14" i="9"/>
  <c r="E14" i="9"/>
  <c r="F14" i="9"/>
  <c r="G14" i="9"/>
  <c r="H14" i="9"/>
  <c r="I14" i="9"/>
  <c r="B14" i="9"/>
  <c r="E44" i="5" l="1"/>
  <c r="G88" i="6" l="1"/>
  <c r="G9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E46" i="7" l="1"/>
  <c r="F46" i="7"/>
  <c r="D46" i="7"/>
  <c r="M36" i="7"/>
  <c r="N36" i="7"/>
  <c r="O36" i="7"/>
  <c r="P36" i="7"/>
  <c r="Q36" i="7"/>
  <c r="L36" i="7"/>
  <c r="I35" i="9" l="1"/>
  <c r="J35" i="9"/>
  <c r="K35" i="9"/>
  <c r="L35" i="9"/>
  <c r="M35" i="9"/>
  <c r="H35" i="9"/>
  <c r="C64" i="9"/>
  <c r="D64" i="9"/>
  <c r="B64" i="9"/>
  <c r="D67" i="5" l="1"/>
  <c r="E67" i="5"/>
  <c r="F67" i="5"/>
  <c r="G67" i="5"/>
  <c r="H67" i="5"/>
  <c r="C67" i="5"/>
  <c r="C91" i="6" l="1"/>
  <c r="J59" i="6" l="1"/>
  <c r="E50" i="7" l="1"/>
  <c r="F50" i="7"/>
  <c r="G50" i="7"/>
  <c r="H50" i="7"/>
  <c r="I50" i="7"/>
  <c r="D50" i="7"/>
  <c r="G46" i="7"/>
  <c r="H46" i="7"/>
  <c r="I46" i="7"/>
  <c r="H35" i="7"/>
  <c r="M53" i="9" l="1"/>
  <c r="C53" i="9" l="1"/>
  <c r="D53" i="9"/>
  <c r="B53" i="9"/>
  <c r="C37" i="9"/>
  <c r="D37" i="9"/>
  <c r="B37" i="9"/>
  <c r="I35" i="7"/>
  <c r="D62" i="5"/>
  <c r="C62" i="5"/>
  <c r="B37" i="5"/>
  <c r="E37" i="9" l="1"/>
  <c r="F62" i="5" l="1"/>
  <c r="G62" i="5"/>
  <c r="H62" i="5"/>
  <c r="B41" i="6" l="1"/>
  <c r="C23" i="7" l="1"/>
  <c r="D23" i="7"/>
  <c r="E23" i="7"/>
  <c r="F23" i="7"/>
  <c r="G23" i="7"/>
  <c r="H23" i="7"/>
  <c r="I23" i="7"/>
  <c r="B23" i="7"/>
  <c r="C49" i="5" l="1"/>
  <c r="D49" i="5"/>
  <c r="B49" i="5"/>
  <c r="E49" i="5" l="1"/>
  <c r="C19" i="9"/>
  <c r="D19" i="9"/>
  <c r="E19" i="9"/>
  <c r="F19" i="9"/>
  <c r="G19" i="9"/>
  <c r="H19" i="9"/>
  <c r="I19" i="9"/>
  <c r="B19" i="9"/>
  <c r="I69" i="6" l="1"/>
  <c r="J69" i="6"/>
  <c r="H69" i="6"/>
  <c r="C68" i="6"/>
  <c r="D68" i="6"/>
  <c r="B68" i="6"/>
  <c r="H59" i="6"/>
  <c r="I59" i="6"/>
  <c r="C36" i="7"/>
  <c r="D36" i="7"/>
  <c r="B36" i="7"/>
  <c r="C29" i="7"/>
  <c r="D29" i="7"/>
  <c r="B29" i="7"/>
  <c r="B85" i="5"/>
  <c r="C85" i="5"/>
  <c r="D85" i="5"/>
  <c r="E85" i="5"/>
  <c r="F85" i="5"/>
  <c r="C41" i="6"/>
  <c r="D41" i="6"/>
  <c r="E41" i="6"/>
  <c r="F41" i="6"/>
  <c r="G41" i="6"/>
  <c r="H41" i="6"/>
  <c r="I41" i="6"/>
  <c r="J41" i="6"/>
  <c r="K41" i="6"/>
  <c r="E62" i="5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I15" i="7"/>
  <c r="H15" i="7"/>
  <c r="G15" i="7"/>
  <c r="F15" i="7"/>
  <c r="E15" i="7"/>
  <c r="D15" i="7"/>
  <c r="C15" i="7"/>
  <c r="B15" i="7"/>
  <c r="D60" i="9"/>
  <c r="C60" i="9"/>
  <c r="B60" i="9"/>
  <c r="J45" i="9"/>
  <c r="I45" i="9"/>
  <c r="H45" i="9"/>
  <c r="C84" i="6"/>
  <c r="D59" i="6"/>
  <c r="C59" i="6"/>
  <c r="B59" i="6"/>
  <c r="AA51" i="6"/>
  <c r="Z51" i="6"/>
  <c r="Y51" i="6"/>
  <c r="X51" i="6"/>
  <c r="W51" i="6"/>
  <c r="V51" i="6"/>
  <c r="K27" i="6"/>
  <c r="J27" i="6"/>
  <c r="I27" i="6"/>
  <c r="H27" i="6"/>
  <c r="G27" i="6"/>
  <c r="F27" i="6"/>
  <c r="E27" i="6"/>
  <c r="D27" i="6"/>
  <c r="C27" i="6"/>
  <c r="B27" i="6"/>
  <c r="E36" i="7" l="1"/>
  <c r="K69" i="6"/>
  <c r="E68" i="6"/>
</calcChain>
</file>

<file path=xl/sharedStrings.xml><?xml version="1.0" encoding="utf-8"?>
<sst xmlns="http://schemas.openxmlformats.org/spreadsheetml/2006/main" count="413" uniqueCount="104">
  <si>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</si>
  <si>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</si>
  <si>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</si>
  <si>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</si>
  <si>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</si>
  <si>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</si>
  <si>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</si>
  <si>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</si>
  <si>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</si>
  <si>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</si>
  <si>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</si>
  <si>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</si>
  <si>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</si>
  <si>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</si>
  <si>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</si>
  <si>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</si>
  <si>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</si>
  <si>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</si>
  <si>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</si>
  <si>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</si>
  <si>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</si>
  <si>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</si>
  <si>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</si>
  <si>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</si>
  <si>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</si>
  <si>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</si>
  <si>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</si>
  <si>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</si>
  <si>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</si>
  <si>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</si>
  <si>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</si>
  <si>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</si>
  <si>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</si>
  <si>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</si>
  <si>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</si>
  <si>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</si>
  <si>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</si>
  <si>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</si>
  <si>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</si>
  <si>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</si>
  <si>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</si>
  <si>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</si>
  <si>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</si>
  <si>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</si>
  <si>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</si>
  <si>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</si>
  <si>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</si>
  <si>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</si>
  <si>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</si>
  <si>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</si>
  <si>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</si>
  <si>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</si>
  <si>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</si>
  <si>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</si>
  <si>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</si>
  <si>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</si>
  <si>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</si>
  <si>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</si>
  <si>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</si>
  <si>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</si>
  <si>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</si>
  <si>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</si>
  <si>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</si>
  <si>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</si>
  <si>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</si>
  <si>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</si>
  <si>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</si>
  <si>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</si>
  <si>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</si>
  <si>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</si>
  <si>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</si>
  <si>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</si>
  <si>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</si>
  <si>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</si>
  <si>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</si>
  <si>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</si>
  <si>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</si>
  <si>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</si>
  <si>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</si>
  <si>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</si>
  <si>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</si>
  <si>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</si>
  <si>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 xml:space="preserve">TRAP OPEN </t>
  </si>
  <si>
    <t>River Bend</t>
  </si>
  <si>
    <t>N. Santiam</t>
  </si>
  <si>
    <t>Horn Ck.</t>
  </si>
  <si>
    <t>Breitenbush</t>
  </si>
  <si>
    <t>Date*</t>
  </si>
  <si>
    <t>* Visual inspections made daily.  Only days with fish in the trap are considered collection dates.</t>
  </si>
  <si>
    <t>June*</t>
  </si>
  <si>
    <t>*504 F and 513 M held at Foster AFF</t>
  </si>
  <si>
    <t>*556 F and 740 M held at Willamette Hatchery</t>
  </si>
  <si>
    <t>Ch non-mark**</t>
  </si>
  <si>
    <t>**All non-mark Ch held for brood</t>
  </si>
  <si>
    <t>NOTE: some recycled fish are recycled more than once</t>
  </si>
  <si>
    <t>CHS From Leaburg Hatchery Trap</t>
  </si>
  <si>
    <t>Total</t>
  </si>
  <si>
    <t>TOTAL</t>
  </si>
  <si>
    <t>Broodstock for McKenzie Hatchery @ Leaburg Hatchery</t>
  </si>
  <si>
    <t>MCKENZIE CHS COLLECTED AT LEABURG</t>
  </si>
  <si>
    <t>Gordon Rd.</t>
  </si>
  <si>
    <t>July 1-31</t>
  </si>
  <si>
    <t>Leaburg</t>
  </si>
  <si>
    <t>S. Fk. McKenzie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</si>
</sst>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8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0" borderId="23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" fontId="0" fillId="0" borderId="1" xfId="0" applyNumberForma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" fontId="0" fillId="0" borderId="23" xfId="2" applyNumberFormat="1" applyFont="1" applyBorder="1" applyAlignment="1">
      <alignment horizontal="center"/>
    </xf>
    <xf numFmtId="10" fontId="16" fillId="2" borderId="14" xfId="0" applyNumberFormat="1" applyFont="1" applyFill="1" applyBorder="1"/>
    <xf numFmtId="10" fontId="16" fillId="2" borderId="15" xfId="0" applyNumberFormat="1" applyFont="1" applyFill="1" applyBorder="1"/>
    <xf numFmtId="164" fontId="16" fillId="2" borderId="15" xfId="0" applyFont="1" applyFill="1" applyBorder="1"/>
    <xf numFmtId="164" fontId="16" fillId="2" borderId="18" xfId="0" applyFont="1" applyFill="1" applyBorder="1"/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64" fontId="0" fillId="2" borderId="21" xfId="0" applyFill="1" applyBorder="1"/>
    <xf numFmtId="164" fontId="9" fillId="0" borderId="13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64" fontId="0" fillId="0" borderId="55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5" xfId="0" applyNumberFormat="1" applyFont="1" applyFill="1" applyBorder="1" applyAlignment="1">
      <alignment horizontal="left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6" fillId="0" borderId="27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28" xfId="0" applyNumberFormat="1" applyFont="1" applyFill="1" applyBorder="1" applyAlignment="1">
      <alignment horizontal="center"/>
    </xf>
    <xf numFmtId="164" fontId="9" fillId="0" borderId="19" xfId="0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64" fontId="0" fillId="2" borderId="1" xfId="0" applyFont="1" applyFill="1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12" fillId="7" borderId="5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0" fontId="17" fillId="8" borderId="22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sqref="A1:R1"/>
    </sheetView>
  </sheetViews>
  <sheetFormatPr defaultRowHeight="14.25" x14ac:dyDescent="0.45"/>
  <cols>
    <col min="1" max="1" width="13.73046875" style="111" customWidth="1"/>
    <col min="2" max="2" width="19.1328125" style="111" customWidth="1"/>
    <col min="3" max="3" width="10.59765625" style="111" customWidth="1"/>
    <col min="4" max="4" width="10" style="111" customWidth="1"/>
    <col min="5" max="5" width="14.59765625" style="111" customWidth="1"/>
    <col min="6" max="6" width="8.59765625" style="111" customWidth="1"/>
    <col min="7" max="7" width="10.3984375" style="111" customWidth="1"/>
    <col min="8" max="8" width="8.3984375" style="111" customWidth="1"/>
    <col min="9" max="9" width="10.1328125" style="111" customWidth="1"/>
    <col min="10" max="10" width="10.59765625" style="111" customWidth="1"/>
    <col min="11" max="11" width="9.59765625" style="111" customWidth="1"/>
    <col min="12" max="12" width="9.1328125" style="111"/>
    <col min="13" max="13" width="11.1328125" style="111" customWidth="1"/>
    <col min="14" max="14" width="9.1328125" style="111"/>
    <col min="15" max="15" width="4.265625" style="111" customWidth="1"/>
    <col min="17" max="17" width="12.86328125" customWidth="1"/>
  </cols>
  <sheetData>
    <row r="1" spans="1:18" ht="28.9" thickBot="1" x14ac:dyDescent="0.9">
      <c r="A1" s="488" t="s">
        <v>34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90"/>
    </row>
    <row r="2" spans="1:18" ht="18" x14ac:dyDescent="0.55000000000000004">
      <c r="A2" s="110"/>
    </row>
    <row r="3" spans="1:18" ht="16.149999999999999" thickBot="1" x14ac:dyDescent="0.55000000000000004">
      <c r="A3" s="39" t="s">
        <v>38</v>
      </c>
      <c r="B3" s="224"/>
    </row>
    <row r="4" spans="1:18" ht="14.65" thickBot="1" x14ac:dyDescent="0.5">
      <c r="A4" s="160"/>
      <c r="B4" s="491" t="s">
        <v>16</v>
      </c>
      <c r="C4" s="491"/>
      <c r="D4" s="491"/>
      <c r="E4" s="491" t="s">
        <v>17</v>
      </c>
      <c r="F4" s="491"/>
      <c r="G4" s="491"/>
      <c r="H4" s="415" t="s">
        <v>14</v>
      </c>
      <c r="I4" s="491" t="s">
        <v>15</v>
      </c>
      <c r="J4" s="491"/>
      <c r="K4" s="415" t="s">
        <v>2</v>
      </c>
      <c r="L4" s="415" t="s">
        <v>29</v>
      </c>
      <c r="M4" s="161" t="s">
        <v>1</v>
      </c>
    </row>
    <row r="5" spans="1:18" x14ac:dyDescent="0.45">
      <c r="A5" s="304" t="s">
        <v>0</v>
      </c>
      <c r="B5" s="305" t="s">
        <v>4</v>
      </c>
      <c r="C5" s="306" t="s">
        <v>3</v>
      </c>
      <c r="D5" s="306" t="s">
        <v>5</v>
      </c>
      <c r="E5" s="305" t="s">
        <v>4</v>
      </c>
      <c r="F5" s="306" t="s">
        <v>3</v>
      </c>
      <c r="G5" s="306" t="s">
        <v>5</v>
      </c>
      <c r="H5" s="306"/>
      <c r="I5" s="306" t="s">
        <v>4</v>
      </c>
      <c r="J5" s="306" t="s">
        <v>3</v>
      </c>
      <c r="K5" s="306"/>
      <c r="L5" s="306"/>
      <c r="M5" s="307"/>
    </row>
    <row r="6" spans="1:18" s="150" customFormat="1" x14ac:dyDescent="0.45">
      <c r="A6" s="449">
        <v>44016</v>
      </c>
      <c r="B6" s="225">
        <v>28</v>
      </c>
      <c r="C6" s="225">
        <v>42</v>
      </c>
      <c r="D6" s="225">
        <v>1</v>
      </c>
      <c r="E6" s="225">
        <v>20</v>
      </c>
      <c r="F6" s="225">
        <v>17</v>
      </c>
      <c r="G6" s="225">
        <v>0</v>
      </c>
      <c r="H6" s="225">
        <v>6</v>
      </c>
      <c r="I6" s="225">
        <v>0</v>
      </c>
      <c r="J6" s="225">
        <v>0</v>
      </c>
      <c r="K6" s="225">
        <v>0</v>
      </c>
      <c r="L6" s="225">
        <v>0</v>
      </c>
      <c r="M6" s="397">
        <v>0</v>
      </c>
      <c r="N6" s="111"/>
      <c r="O6" s="111"/>
    </row>
    <row r="7" spans="1:18" s="150" customFormat="1" x14ac:dyDescent="0.45">
      <c r="A7" s="450">
        <v>44018</v>
      </c>
      <c r="B7" s="225">
        <v>118</v>
      </c>
      <c r="C7" s="225">
        <v>125</v>
      </c>
      <c r="D7" s="225">
        <v>1</v>
      </c>
      <c r="E7" s="225">
        <v>60</v>
      </c>
      <c r="F7" s="225">
        <v>30</v>
      </c>
      <c r="G7" s="225">
        <v>0</v>
      </c>
      <c r="H7" s="225">
        <v>18</v>
      </c>
      <c r="I7" s="225">
        <v>0</v>
      </c>
      <c r="J7" s="225">
        <v>0</v>
      </c>
      <c r="K7" s="225">
        <v>0</v>
      </c>
      <c r="L7" s="225">
        <v>0</v>
      </c>
      <c r="M7" s="397">
        <v>0</v>
      </c>
      <c r="N7" s="111"/>
      <c r="O7" s="111"/>
    </row>
    <row r="8" spans="1:18" s="150" customFormat="1" x14ac:dyDescent="0.45">
      <c r="A8" s="450">
        <v>44019</v>
      </c>
      <c r="B8" s="225">
        <v>108</v>
      </c>
      <c r="C8" s="225">
        <v>93</v>
      </c>
      <c r="D8" s="225">
        <v>0</v>
      </c>
      <c r="E8" s="225">
        <v>31</v>
      </c>
      <c r="F8" s="225">
        <v>32</v>
      </c>
      <c r="G8" s="225">
        <v>2</v>
      </c>
      <c r="H8" s="225">
        <v>22</v>
      </c>
      <c r="I8" s="225">
        <v>0</v>
      </c>
      <c r="J8" s="225">
        <v>0</v>
      </c>
      <c r="K8" s="225">
        <v>0</v>
      </c>
      <c r="L8" s="225">
        <v>0</v>
      </c>
      <c r="M8" s="397">
        <v>0</v>
      </c>
      <c r="N8" s="111"/>
      <c r="O8" s="111"/>
    </row>
    <row r="9" spans="1:18" x14ac:dyDescent="0.45">
      <c r="A9" s="450">
        <v>44021</v>
      </c>
      <c r="B9" s="225">
        <v>44</v>
      </c>
      <c r="C9" s="225">
        <v>43</v>
      </c>
      <c r="D9" s="225">
        <v>0</v>
      </c>
      <c r="E9" s="225">
        <v>21</v>
      </c>
      <c r="F9" s="225">
        <v>8</v>
      </c>
      <c r="G9" s="225">
        <v>1</v>
      </c>
      <c r="H9" s="225">
        <v>7</v>
      </c>
      <c r="I9" s="225">
        <v>0</v>
      </c>
      <c r="J9" s="225">
        <v>0</v>
      </c>
      <c r="K9" s="225">
        <v>0</v>
      </c>
      <c r="L9" s="225">
        <v>0</v>
      </c>
      <c r="M9" s="397">
        <v>0</v>
      </c>
    </row>
    <row r="10" spans="1:18" s="150" customFormat="1" x14ac:dyDescent="0.45">
      <c r="A10" s="450">
        <v>44022</v>
      </c>
      <c r="B10" s="225">
        <v>47</v>
      </c>
      <c r="C10" s="225">
        <v>39</v>
      </c>
      <c r="D10" s="225">
        <v>1</v>
      </c>
      <c r="E10" s="225">
        <v>6</v>
      </c>
      <c r="F10" s="225">
        <v>5</v>
      </c>
      <c r="G10" s="225">
        <v>0</v>
      </c>
      <c r="H10" s="225">
        <v>6</v>
      </c>
      <c r="I10" s="225">
        <v>0</v>
      </c>
      <c r="J10" s="225">
        <v>0</v>
      </c>
      <c r="K10" s="225">
        <v>0</v>
      </c>
      <c r="L10" s="225">
        <v>0</v>
      </c>
      <c r="M10" s="397">
        <v>0</v>
      </c>
      <c r="N10" s="111"/>
      <c r="O10" s="111"/>
    </row>
    <row r="11" spans="1:18" s="150" customFormat="1" x14ac:dyDescent="0.45">
      <c r="A11" s="450">
        <v>44023</v>
      </c>
      <c r="B11" s="225">
        <v>32</v>
      </c>
      <c r="C11" s="225">
        <v>48</v>
      </c>
      <c r="D11" s="225">
        <v>2</v>
      </c>
      <c r="E11" s="225">
        <v>28</v>
      </c>
      <c r="F11" s="225">
        <v>20</v>
      </c>
      <c r="G11" s="225">
        <v>0</v>
      </c>
      <c r="H11" s="225">
        <v>12</v>
      </c>
      <c r="I11" s="225">
        <v>0</v>
      </c>
      <c r="J11" s="225">
        <v>0</v>
      </c>
      <c r="K11" s="225">
        <v>0</v>
      </c>
      <c r="L11" s="225">
        <v>1</v>
      </c>
      <c r="M11" s="397">
        <v>0</v>
      </c>
      <c r="N11" s="111"/>
      <c r="O11" s="111"/>
    </row>
    <row r="12" spans="1:18" s="150" customFormat="1" x14ac:dyDescent="0.45">
      <c r="A12" s="450">
        <v>44026</v>
      </c>
      <c r="B12" s="225">
        <v>94</v>
      </c>
      <c r="C12" s="225">
        <v>87</v>
      </c>
      <c r="D12" s="225">
        <v>4</v>
      </c>
      <c r="E12" s="225">
        <v>26</v>
      </c>
      <c r="F12" s="225">
        <v>22</v>
      </c>
      <c r="G12" s="225">
        <v>0</v>
      </c>
      <c r="H12" s="225">
        <v>14</v>
      </c>
      <c r="I12" s="225">
        <v>0</v>
      </c>
      <c r="J12" s="225">
        <v>0</v>
      </c>
      <c r="K12" s="225">
        <v>0</v>
      </c>
      <c r="L12" s="225">
        <v>1</v>
      </c>
      <c r="M12" s="397">
        <v>0</v>
      </c>
      <c r="N12" s="111"/>
      <c r="O12" s="111"/>
    </row>
    <row r="13" spans="1:18" s="150" customFormat="1" x14ac:dyDescent="0.45">
      <c r="A13" s="450">
        <v>44027</v>
      </c>
      <c r="B13" s="225">
        <v>75</v>
      </c>
      <c r="C13" s="225">
        <v>48</v>
      </c>
      <c r="D13" s="225">
        <v>3</v>
      </c>
      <c r="E13" s="225">
        <v>17</v>
      </c>
      <c r="F13" s="225">
        <v>15</v>
      </c>
      <c r="G13" s="225">
        <v>0</v>
      </c>
      <c r="H13" s="225">
        <v>13</v>
      </c>
      <c r="I13" s="225">
        <v>0</v>
      </c>
      <c r="J13" s="225">
        <v>0</v>
      </c>
      <c r="K13" s="225">
        <v>0</v>
      </c>
      <c r="L13" s="225">
        <v>2</v>
      </c>
      <c r="M13" s="397">
        <v>0</v>
      </c>
      <c r="N13" s="111"/>
      <c r="O13" s="111"/>
    </row>
    <row r="14" spans="1:18" s="150" customFormat="1" x14ac:dyDescent="0.45">
      <c r="A14" s="451">
        <v>44029</v>
      </c>
      <c r="B14" s="225">
        <v>59</v>
      </c>
      <c r="C14" s="225">
        <v>41</v>
      </c>
      <c r="D14" s="225">
        <v>1</v>
      </c>
      <c r="E14" s="225">
        <v>36</v>
      </c>
      <c r="F14" s="225">
        <v>23</v>
      </c>
      <c r="G14" s="225">
        <v>0</v>
      </c>
      <c r="H14" s="225">
        <v>37</v>
      </c>
      <c r="I14" s="225">
        <v>0</v>
      </c>
      <c r="J14" s="225">
        <v>0</v>
      </c>
      <c r="K14" s="225">
        <v>0</v>
      </c>
      <c r="L14" s="225">
        <v>6</v>
      </c>
      <c r="M14" s="397">
        <v>0</v>
      </c>
      <c r="N14" s="111"/>
      <c r="O14" s="111"/>
    </row>
    <row r="15" spans="1:18" x14ac:dyDescent="0.45">
      <c r="A15" s="451">
        <v>44032</v>
      </c>
      <c r="B15" s="225">
        <v>107</v>
      </c>
      <c r="C15" s="225">
        <v>106</v>
      </c>
      <c r="D15" s="225">
        <v>4</v>
      </c>
      <c r="E15" s="225">
        <v>45</v>
      </c>
      <c r="F15" s="225">
        <v>44</v>
      </c>
      <c r="G15" s="225">
        <v>0</v>
      </c>
      <c r="H15" s="225">
        <v>24</v>
      </c>
      <c r="I15" s="225">
        <v>0</v>
      </c>
      <c r="J15" s="225">
        <v>0</v>
      </c>
      <c r="K15" s="225">
        <v>0</v>
      </c>
      <c r="L15" s="225">
        <v>1</v>
      </c>
      <c r="M15" s="397">
        <v>0</v>
      </c>
    </row>
    <row r="16" spans="1:18" x14ac:dyDescent="0.45">
      <c r="A16" s="450">
        <v>44033</v>
      </c>
      <c r="B16" s="225">
        <v>121</v>
      </c>
      <c r="C16" s="225">
        <v>91</v>
      </c>
      <c r="D16" s="225">
        <v>5</v>
      </c>
      <c r="E16" s="225">
        <v>54</v>
      </c>
      <c r="F16" s="225">
        <v>38</v>
      </c>
      <c r="G16" s="225">
        <v>3</v>
      </c>
      <c r="H16" s="225">
        <v>40</v>
      </c>
      <c r="I16" s="225">
        <v>0</v>
      </c>
      <c r="J16" s="225">
        <v>0</v>
      </c>
      <c r="K16" s="225">
        <v>0</v>
      </c>
      <c r="L16" s="225">
        <v>2</v>
      </c>
      <c r="M16" s="397">
        <v>0</v>
      </c>
    </row>
    <row r="17" spans="1:19" s="292" customFormat="1" x14ac:dyDescent="0.45">
      <c r="A17" s="450">
        <v>44035</v>
      </c>
      <c r="B17" s="225">
        <v>90</v>
      </c>
      <c r="C17" s="225">
        <v>77</v>
      </c>
      <c r="D17" s="225">
        <v>14</v>
      </c>
      <c r="E17" s="225">
        <v>31</v>
      </c>
      <c r="F17" s="225">
        <v>25</v>
      </c>
      <c r="G17" s="225">
        <v>1</v>
      </c>
      <c r="H17" s="225">
        <v>33</v>
      </c>
      <c r="I17" s="225">
        <v>0</v>
      </c>
      <c r="J17" s="225">
        <v>0</v>
      </c>
      <c r="K17" s="225">
        <v>0</v>
      </c>
      <c r="L17" s="225">
        <v>4</v>
      </c>
      <c r="M17" s="397">
        <v>0</v>
      </c>
      <c r="N17" s="111"/>
      <c r="O17" s="111"/>
    </row>
    <row r="18" spans="1:19" s="292" customFormat="1" x14ac:dyDescent="0.45">
      <c r="A18" s="450">
        <v>44039</v>
      </c>
      <c r="B18" s="225">
        <v>26</v>
      </c>
      <c r="C18" s="225">
        <v>21</v>
      </c>
      <c r="D18" s="225">
        <v>6</v>
      </c>
      <c r="E18" s="225">
        <v>5</v>
      </c>
      <c r="F18" s="225">
        <v>1</v>
      </c>
      <c r="G18" s="225">
        <v>0</v>
      </c>
      <c r="H18" s="225">
        <v>19</v>
      </c>
      <c r="I18" s="225">
        <v>0</v>
      </c>
      <c r="J18" s="225">
        <v>0</v>
      </c>
      <c r="K18" s="225">
        <v>0</v>
      </c>
      <c r="L18" s="225">
        <v>0</v>
      </c>
      <c r="M18" s="397">
        <v>0</v>
      </c>
      <c r="N18" s="111"/>
      <c r="O18" s="111"/>
    </row>
    <row r="19" spans="1:19" s="292" customFormat="1" x14ac:dyDescent="0.45">
      <c r="A19" s="450">
        <v>44041</v>
      </c>
      <c r="B19" s="225">
        <v>34</v>
      </c>
      <c r="C19" s="225">
        <v>25</v>
      </c>
      <c r="D19" s="225">
        <v>1</v>
      </c>
      <c r="E19" s="225">
        <v>15</v>
      </c>
      <c r="F19" s="225">
        <v>14</v>
      </c>
      <c r="G19" s="225">
        <v>0</v>
      </c>
      <c r="H19" s="225">
        <v>20</v>
      </c>
      <c r="I19" s="225">
        <v>0</v>
      </c>
      <c r="J19" s="225">
        <v>0</v>
      </c>
      <c r="K19" s="225">
        <v>0</v>
      </c>
      <c r="L19" s="225">
        <v>1</v>
      </c>
      <c r="M19" s="397">
        <v>0</v>
      </c>
      <c r="N19" s="111"/>
      <c r="O19" s="111"/>
    </row>
    <row r="20" spans="1:19" s="292" customFormat="1" x14ac:dyDescent="0.45">
      <c r="A20" s="450">
        <v>44043</v>
      </c>
      <c r="B20" s="225">
        <v>55</v>
      </c>
      <c r="C20" s="225">
        <v>53</v>
      </c>
      <c r="D20" s="225">
        <v>5</v>
      </c>
      <c r="E20" s="225">
        <v>27</v>
      </c>
      <c r="F20" s="225">
        <v>18</v>
      </c>
      <c r="G20" s="225">
        <v>0</v>
      </c>
      <c r="H20" s="225">
        <v>33</v>
      </c>
      <c r="I20" s="225">
        <v>0</v>
      </c>
      <c r="J20" s="225">
        <v>0</v>
      </c>
      <c r="K20" s="225">
        <v>0</v>
      </c>
      <c r="L20" s="225">
        <v>3</v>
      </c>
      <c r="M20" s="397">
        <v>0</v>
      </c>
      <c r="N20" s="111"/>
      <c r="O20" s="111"/>
    </row>
    <row r="21" spans="1:19" s="292" customFormat="1" x14ac:dyDescent="0.45">
      <c r="A21" s="398"/>
      <c r="B21" s="322"/>
      <c r="C21" s="322"/>
      <c r="D21" s="322"/>
      <c r="E21" s="322"/>
      <c r="F21" s="322"/>
      <c r="G21" s="322"/>
      <c r="H21" s="322"/>
      <c r="I21" s="374"/>
      <c r="J21" s="374"/>
      <c r="K21" s="322"/>
      <c r="L21" s="225"/>
      <c r="M21" s="323"/>
      <c r="N21" s="111"/>
      <c r="O21" s="111"/>
    </row>
    <row r="22" spans="1:19" ht="14.65" thickBot="1" x14ac:dyDescent="0.5">
      <c r="A22" s="399"/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1"/>
      <c r="R22" s="185"/>
      <c r="S22" s="185"/>
    </row>
    <row r="23" spans="1:19" ht="14.65" thickBot="1" x14ac:dyDescent="0.5">
      <c r="A23" s="315" t="s">
        <v>27</v>
      </c>
      <c r="B23" s="316">
        <f t="shared" ref="B23:M23" si="0">SUM(B6:B22)</f>
        <v>1038</v>
      </c>
      <c r="C23" s="316">
        <f t="shared" si="0"/>
        <v>939</v>
      </c>
      <c r="D23" s="316">
        <f t="shared" si="0"/>
        <v>48</v>
      </c>
      <c r="E23" s="316">
        <f t="shared" si="0"/>
        <v>422</v>
      </c>
      <c r="F23" s="316">
        <f t="shared" si="0"/>
        <v>312</v>
      </c>
      <c r="G23" s="316">
        <f t="shared" si="0"/>
        <v>7</v>
      </c>
      <c r="H23" s="316">
        <f t="shared" si="0"/>
        <v>304</v>
      </c>
      <c r="I23" s="316">
        <f t="shared" si="0"/>
        <v>0</v>
      </c>
      <c r="J23" s="316">
        <f t="shared" si="0"/>
        <v>0</v>
      </c>
      <c r="K23" s="316">
        <f t="shared" si="0"/>
        <v>0</v>
      </c>
      <c r="L23" s="316">
        <f t="shared" si="0"/>
        <v>21</v>
      </c>
      <c r="M23" s="317">
        <f t="shared" si="0"/>
        <v>0</v>
      </c>
      <c r="R23" s="185"/>
      <c r="S23" s="185"/>
    </row>
    <row r="24" spans="1:19" x14ac:dyDescent="0.45">
      <c r="A24" s="183" t="s">
        <v>54</v>
      </c>
      <c r="B24" s="118">
        <v>0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9</v>
      </c>
      <c r="M24" s="119">
        <v>0</v>
      </c>
      <c r="R24" s="185"/>
      <c r="S24" s="185"/>
    </row>
    <row r="25" spans="1:19" x14ac:dyDescent="0.45">
      <c r="A25" s="151" t="s">
        <v>55</v>
      </c>
      <c r="B25" s="152">
        <v>0</v>
      </c>
      <c r="C25" s="152">
        <v>0</v>
      </c>
      <c r="D25" s="152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3</v>
      </c>
      <c r="J25" s="152">
        <v>1</v>
      </c>
      <c r="K25" s="152">
        <v>0</v>
      </c>
      <c r="L25" s="152">
        <v>8</v>
      </c>
      <c r="M25" s="153">
        <v>0</v>
      </c>
      <c r="R25" s="185"/>
      <c r="S25" s="185"/>
    </row>
    <row r="26" spans="1:19" x14ac:dyDescent="0.45">
      <c r="A26" s="151" t="s">
        <v>58</v>
      </c>
      <c r="B26" s="152">
        <v>0</v>
      </c>
      <c r="C26" s="152">
        <v>0</v>
      </c>
      <c r="D26" s="152">
        <v>0</v>
      </c>
      <c r="E26" s="152">
        <v>0</v>
      </c>
      <c r="F26" s="152">
        <v>0</v>
      </c>
      <c r="G26" s="152">
        <v>0</v>
      </c>
      <c r="H26" s="152">
        <v>0</v>
      </c>
      <c r="I26" s="152">
        <v>29</v>
      </c>
      <c r="J26" s="152">
        <v>10</v>
      </c>
      <c r="K26" s="152">
        <v>0</v>
      </c>
      <c r="L26" s="152">
        <v>6</v>
      </c>
      <c r="M26" s="153">
        <v>0</v>
      </c>
      <c r="R26" s="185"/>
      <c r="S26" s="185"/>
    </row>
    <row r="27" spans="1:19" x14ac:dyDescent="0.45">
      <c r="A27" s="151" t="s">
        <v>60</v>
      </c>
      <c r="B27" s="152">
        <v>0</v>
      </c>
      <c r="C27" s="152">
        <v>0</v>
      </c>
      <c r="D27" s="152">
        <v>0</v>
      </c>
      <c r="E27" s="152">
        <v>0</v>
      </c>
      <c r="F27" s="152">
        <v>0</v>
      </c>
      <c r="G27" s="152">
        <v>0</v>
      </c>
      <c r="H27" s="152">
        <v>4</v>
      </c>
      <c r="I27" s="152">
        <v>58</v>
      </c>
      <c r="J27" s="152">
        <v>86</v>
      </c>
      <c r="K27" s="152">
        <v>0</v>
      </c>
      <c r="L27" s="152">
        <v>10</v>
      </c>
      <c r="M27" s="153">
        <v>0</v>
      </c>
      <c r="R27" s="185"/>
      <c r="S27" s="185"/>
    </row>
    <row r="28" spans="1:19" x14ac:dyDescent="0.45">
      <c r="A28" s="151" t="s">
        <v>63</v>
      </c>
      <c r="B28" s="152">
        <v>20</v>
      </c>
      <c r="C28" s="152">
        <v>16</v>
      </c>
      <c r="D28" s="152">
        <v>0</v>
      </c>
      <c r="E28" s="152">
        <v>29</v>
      </c>
      <c r="F28" s="152">
        <v>22</v>
      </c>
      <c r="G28" s="152">
        <v>0</v>
      </c>
      <c r="H28" s="152">
        <v>13</v>
      </c>
      <c r="I28" s="152">
        <v>11</v>
      </c>
      <c r="J28" s="152">
        <v>20</v>
      </c>
      <c r="K28" s="152">
        <v>0</v>
      </c>
      <c r="L28" s="152">
        <v>21</v>
      </c>
      <c r="M28" s="153">
        <v>0</v>
      </c>
    </row>
    <row r="29" spans="1:19" x14ac:dyDescent="0.45">
      <c r="A29" s="154" t="s">
        <v>65</v>
      </c>
      <c r="B29" s="155">
        <v>715</v>
      </c>
      <c r="C29" s="155">
        <v>575</v>
      </c>
      <c r="D29" s="155">
        <v>30</v>
      </c>
      <c r="E29" s="155">
        <v>315</v>
      </c>
      <c r="F29" s="155">
        <v>255</v>
      </c>
      <c r="G29" s="155">
        <v>7</v>
      </c>
      <c r="H29" s="155">
        <v>162</v>
      </c>
      <c r="I29" s="155">
        <v>2</v>
      </c>
      <c r="J29" s="155">
        <v>0</v>
      </c>
      <c r="K29" s="155">
        <v>0</v>
      </c>
      <c r="L29" s="155">
        <v>14</v>
      </c>
      <c r="M29" s="156">
        <v>0</v>
      </c>
    </row>
    <row r="30" spans="1:19" x14ac:dyDescent="0.45">
      <c r="A30" s="154" t="s">
        <v>45</v>
      </c>
      <c r="B30" s="155">
        <v>1038</v>
      </c>
      <c r="C30" s="155">
        <v>939</v>
      </c>
      <c r="D30" s="155">
        <v>48</v>
      </c>
      <c r="E30" s="155">
        <v>422</v>
      </c>
      <c r="F30" s="155">
        <v>312</v>
      </c>
      <c r="G30" s="155">
        <v>7</v>
      </c>
      <c r="H30" s="155">
        <v>304</v>
      </c>
      <c r="I30" s="155">
        <v>0</v>
      </c>
      <c r="J30" s="155">
        <v>0</v>
      </c>
      <c r="K30" s="155">
        <v>0</v>
      </c>
      <c r="L30" s="155">
        <v>21</v>
      </c>
      <c r="M30" s="156">
        <v>0</v>
      </c>
    </row>
    <row r="31" spans="1:19" x14ac:dyDescent="0.45">
      <c r="A31" s="154" t="s">
        <v>66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6"/>
      <c r="N31" s="128"/>
      <c r="O31" s="128"/>
      <c r="P31" s="79"/>
    </row>
    <row r="32" spans="1:19" x14ac:dyDescent="0.45">
      <c r="A32" s="154" t="s">
        <v>51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6"/>
      <c r="N32" s="128"/>
      <c r="O32" s="128"/>
      <c r="P32" s="79"/>
    </row>
    <row r="33" spans="1:16" x14ac:dyDescent="0.45">
      <c r="A33" s="154" t="s">
        <v>52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6"/>
      <c r="N33" s="128"/>
      <c r="O33" s="128"/>
      <c r="P33" s="79"/>
    </row>
    <row r="34" spans="1:16" x14ac:dyDescent="0.45">
      <c r="A34" s="154" t="s">
        <v>76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6"/>
    </row>
    <row r="35" spans="1:16" s="150" customFormat="1" x14ac:dyDescent="0.45">
      <c r="A35" s="154" t="s">
        <v>77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6"/>
      <c r="N35" s="111"/>
      <c r="O35" s="111"/>
    </row>
    <row r="36" spans="1:16" x14ac:dyDescent="0.45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6"/>
    </row>
    <row r="37" spans="1:16" ht="14.65" thickBot="1" x14ac:dyDescent="0.5">
      <c r="A37" s="157" t="s">
        <v>31</v>
      </c>
      <c r="B37" s="158">
        <f>SUM(B24:B36)</f>
        <v>1773</v>
      </c>
      <c r="C37" s="158">
        <f t="shared" ref="C37:L37" si="1">SUM(C24:C36)</f>
        <v>1530</v>
      </c>
      <c r="D37" s="158">
        <f t="shared" si="1"/>
        <v>78</v>
      </c>
      <c r="E37" s="158">
        <f t="shared" si="1"/>
        <v>766</v>
      </c>
      <c r="F37" s="158">
        <f t="shared" si="1"/>
        <v>589</v>
      </c>
      <c r="G37" s="158">
        <f t="shared" si="1"/>
        <v>14</v>
      </c>
      <c r="H37" s="158">
        <f t="shared" si="1"/>
        <v>483</v>
      </c>
      <c r="I37" s="158">
        <f t="shared" si="1"/>
        <v>103</v>
      </c>
      <c r="J37" s="158">
        <f t="shared" si="1"/>
        <v>117</v>
      </c>
      <c r="K37" s="158">
        <f t="shared" si="1"/>
        <v>0</v>
      </c>
      <c r="L37" s="158">
        <f t="shared" si="1"/>
        <v>89</v>
      </c>
      <c r="M37" s="159">
        <f>SUM(M23:M35)</f>
        <v>0</v>
      </c>
    </row>
    <row r="38" spans="1:16" x14ac:dyDescent="0.45">
      <c r="F38" s="120"/>
    </row>
    <row r="39" spans="1:16" ht="16.149999999999999" thickBot="1" x14ac:dyDescent="0.55000000000000004">
      <c r="A39" s="39" t="s">
        <v>73</v>
      </c>
    </row>
    <row r="40" spans="1:16" x14ac:dyDescent="0.45">
      <c r="A40" s="492" t="s">
        <v>39</v>
      </c>
      <c r="B40" s="493"/>
      <c r="C40" s="493"/>
      <c r="D40" s="493"/>
      <c r="E40" s="226"/>
      <c r="F40" s="224"/>
      <c r="G40" s="492" t="s">
        <v>40</v>
      </c>
      <c r="H40" s="493"/>
      <c r="I40" s="493"/>
      <c r="J40" s="493"/>
      <c r="K40" s="493"/>
      <c r="L40" s="493"/>
      <c r="M40" s="494"/>
    </row>
    <row r="41" spans="1:16" ht="28.5" x14ac:dyDescent="0.45">
      <c r="A41" s="121" t="s">
        <v>6</v>
      </c>
      <c r="B41" s="113" t="s">
        <v>4</v>
      </c>
      <c r="C41" s="114" t="s">
        <v>3</v>
      </c>
      <c r="D41" s="113" t="s">
        <v>37</v>
      </c>
      <c r="E41" s="227" t="s">
        <v>69</v>
      </c>
      <c r="G41" s="122" t="s">
        <v>0</v>
      </c>
      <c r="H41" s="495" t="s">
        <v>16</v>
      </c>
      <c r="I41" s="495"/>
      <c r="J41" s="495"/>
      <c r="K41" s="495" t="s">
        <v>17</v>
      </c>
      <c r="L41" s="495"/>
      <c r="M41" s="496"/>
    </row>
    <row r="42" spans="1:16" ht="14.65" thickBot="1" x14ac:dyDescent="0.5">
      <c r="A42" s="270" t="s">
        <v>65</v>
      </c>
      <c r="B42" s="379">
        <v>619</v>
      </c>
      <c r="C42" s="452">
        <v>295</v>
      </c>
      <c r="D42" s="225">
        <v>10</v>
      </c>
      <c r="E42" s="228"/>
      <c r="G42" s="112"/>
      <c r="H42" s="114" t="s">
        <v>4</v>
      </c>
      <c r="I42" s="114" t="s">
        <v>3</v>
      </c>
      <c r="J42" s="114" t="s">
        <v>5</v>
      </c>
      <c r="K42" s="114" t="s">
        <v>3</v>
      </c>
      <c r="L42" s="114" t="s">
        <v>4</v>
      </c>
      <c r="M42" s="115" t="s">
        <v>5</v>
      </c>
    </row>
    <row r="43" spans="1:16" ht="14.65" thickBot="1" x14ac:dyDescent="0.5">
      <c r="A43" s="123" t="s">
        <v>27</v>
      </c>
      <c r="B43" s="124">
        <f>SUM(B42:B42)</f>
        <v>619</v>
      </c>
      <c r="C43" s="125">
        <f>SUM(C42:C42)</f>
        <v>295</v>
      </c>
      <c r="D43" s="124">
        <f>SUM(D42:D42)</f>
        <v>10</v>
      </c>
      <c r="E43" s="229"/>
      <c r="G43" s="270"/>
      <c r="H43" s="225"/>
      <c r="I43" s="225"/>
      <c r="J43" s="225"/>
      <c r="K43" s="225"/>
      <c r="L43" s="225"/>
      <c r="M43" s="300"/>
    </row>
    <row r="44" spans="1:16" x14ac:dyDescent="0.45">
      <c r="A44" s="126" t="s">
        <v>63</v>
      </c>
      <c r="B44" s="214">
        <v>20</v>
      </c>
      <c r="C44" s="215">
        <v>16</v>
      </c>
      <c r="D44" s="118">
        <v>0</v>
      </c>
      <c r="E44" s="402">
        <f>D44/SUM(B44:C44)</f>
        <v>0</v>
      </c>
      <c r="G44" s="270"/>
      <c r="H44" s="225"/>
      <c r="I44" s="225"/>
      <c r="J44" s="225"/>
      <c r="K44" s="225"/>
      <c r="L44" s="225"/>
      <c r="M44" s="300"/>
    </row>
    <row r="45" spans="1:16" ht="14.65" thickBot="1" x14ac:dyDescent="0.5">
      <c r="A45" s="126" t="s">
        <v>65</v>
      </c>
      <c r="B45" s="214">
        <v>508</v>
      </c>
      <c r="C45" s="215">
        <v>408</v>
      </c>
      <c r="D45" s="118">
        <v>2</v>
      </c>
      <c r="E45" s="402">
        <f t="shared" ref="E45:E48" si="2">D45/SUM(B45:C45)</f>
        <v>2.1834061135371178E-3</v>
      </c>
      <c r="G45" s="314"/>
      <c r="H45" s="322"/>
      <c r="I45" s="322"/>
      <c r="J45" s="322"/>
      <c r="K45" s="322"/>
      <c r="L45" s="322"/>
      <c r="M45" s="323"/>
    </row>
    <row r="46" spans="1:16" ht="14.65" thickBot="1" x14ac:dyDescent="0.5">
      <c r="A46" s="127" t="s">
        <v>45</v>
      </c>
      <c r="B46" s="216">
        <v>619</v>
      </c>
      <c r="C46" s="217">
        <v>295</v>
      </c>
      <c r="D46" s="152">
        <v>10</v>
      </c>
      <c r="E46" s="402">
        <f t="shared" si="2"/>
        <v>1.0940919037199124E-2</v>
      </c>
      <c r="G46" s="315" t="s">
        <v>27</v>
      </c>
      <c r="H46" s="316">
        <f t="shared" ref="H46:I46" si="3">SUM(H40:H45)</f>
        <v>0</v>
      </c>
      <c r="I46" s="316">
        <f t="shared" si="3"/>
        <v>0</v>
      </c>
      <c r="J46" s="316">
        <f>SUM(J40:J45)</f>
        <v>0</v>
      </c>
      <c r="K46" s="316">
        <f>SUM(K40:K45)</f>
        <v>0</v>
      </c>
      <c r="L46" s="316">
        <f>SUM(L40:L45)</f>
        <v>0</v>
      </c>
      <c r="M46" s="317">
        <f>SUM(M40:M45)</f>
        <v>0</v>
      </c>
    </row>
    <row r="47" spans="1:16" x14ac:dyDescent="0.45">
      <c r="A47" s="129" t="s">
        <v>52</v>
      </c>
      <c r="B47" s="218"/>
      <c r="C47" s="219"/>
      <c r="D47" s="155"/>
      <c r="E47" s="402" t="e">
        <f t="shared" si="2"/>
        <v>#DIV/0!</v>
      </c>
      <c r="G47" s="130"/>
      <c r="H47" s="131"/>
      <c r="I47" s="131"/>
      <c r="J47" s="131"/>
      <c r="K47" s="131"/>
      <c r="L47" s="131"/>
      <c r="M47" s="131"/>
    </row>
    <row r="48" spans="1:16" s="150" customFormat="1" x14ac:dyDescent="0.45">
      <c r="A48" s="129" t="s">
        <v>51</v>
      </c>
      <c r="B48" s="218"/>
      <c r="C48" s="219"/>
      <c r="D48" s="155"/>
      <c r="E48" s="402" t="e">
        <f t="shared" si="2"/>
        <v>#DIV/0!</v>
      </c>
      <c r="F48" s="111"/>
      <c r="G48" s="130"/>
      <c r="H48" s="131"/>
      <c r="I48" s="131"/>
      <c r="J48" s="131"/>
      <c r="K48" s="131"/>
      <c r="L48" s="131"/>
      <c r="M48" s="131"/>
      <c r="N48" s="111"/>
      <c r="O48" s="111"/>
    </row>
    <row r="49" spans="1:15" s="150" customFormat="1" ht="14.65" thickBot="1" x14ac:dyDescent="0.5">
      <c r="A49" s="132" t="s">
        <v>31</v>
      </c>
      <c r="B49" s="220">
        <f>SUM(B44:B48)</f>
        <v>1147</v>
      </c>
      <c r="C49" s="220">
        <f t="shared" ref="C49:D49" si="4">SUM(C44:C48)</f>
        <v>719</v>
      </c>
      <c r="D49" s="220">
        <f t="shared" si="4"/>
        <v>12</v>
      </c>
      <c r="E49" s="313">
        <f>(D49)/(B49+C49)</f>
        <v>6.4308681672025723E-3</v>
      </c>
      <c r="F49" s="111"/>
      <c r="G49" s="111"/>
      <c r="H49" s="111"/>
      <c r="I49" s="111"/>
      <c r="J49" s="111"/>
      <c r="K49" s="111"/>
      <c r="L49" s="111"/>
      <c r="M49" s="111"/>
      <c r="N49" s="111"/>
      <c r="O49" s="111"/>
    </row>
    <row r="50" spans="1:15" s="150" customFormat="1" x14ac:dyDescent="0.45">
      <c r="A50" s="251" t="s">
        <v>74</v>
      </c>
      <c r="B50" s="252"/>
      <c r="C50" s="252"/>
      <c r="D50" s="252"/>
      <c r="E50" s="253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1" spans="1:15" s="150" customFormat="1" x14ac:dyDescent="0.45">
      <c r="A51" s="133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</row>
    <row r="52" spans="1:15" ht="16.149999999999999" thickBot="1" x14ac:dyDescent="0.55000000000000004">
      <c r="A52" s="39" t="s">
        <v>19</v>
      </c>
    </row>
    <row r="53" spans="1:15" x14ac:dyDescent="0.45">
      <c r="A53" s="498" t="s">
        <v>32</v>
      </c>
      <c r="B53" s="499"/>
      <c r="C53" s="499"/>
      <c r="D53" s="499"/>
      <c r="E53" s="499"/>
      <c r="F53" s="499"/>
      <c r="G53" s="499"/>
      <c r="H53" s="500"/>
    </row>
    <row r="54" spans="1:15" x14ac:dyDescent="0.45">
      <c r="A54" s="134" t="s">
        <v>0</v>
      </c>
      <c r="B54" s="135" t="s">
        <v>9</v>
      </c>
      <c r="C54" s="480" t="s">
        <v>16</v>
      </c>
      <c r="D54" s="481"/>
      <c r="E54" s="482"/>
      <c r="F54" s="480" t="s">
        <v>17</v>
      </c>
      <c r="G54" s="481"/>
      <c r="H54" s="497"/>
      <c r="N54"/>
      <c r="O54"/>
    </row>
    <row r="55" spans="1:15" ht="15.75" x14ac:dyDescent="0.5">
      <c r="A55" s="71"/>
      <c r="B55" s="114"/>
      <c r="C55" s="114" t="s">
        <v>4</v>
      </c>
      <c r="D55" s="114" t="s">
        <v>3</v>
      </c>
      <c r="E55" s="114" t="s">
        <v>5</v>
      </c>
      <c r="F55" s="136" t="s">
        <v>3</v>
      </c>
      <c r="G55" s="114" t="s">
        <v>4</v>
      </c>
      <c r="H55" s="115" t="s">
        <v>5</v>
      </c>
      <c r="N55"/>
      <c r="O55"/>
    </row>
    <row r="56" spans="1:15" x14ac:dyDescent="0.45">
      <c r="A56" s="308" t="s">
        <v>65</v>
      </c>
      <c r="B56" s="302" t="s">
        <v>84</v>
      </c>
      <c r="C56" s="416">
        <v>506</v>
      </c>
      <c r="D56" s="416">
        <v>522</v>
      </c>
      <c r="E56" s="301"/>
      <c r="F56" s="230"/>
      <c r="G56" s="230"/>
      <c r="H56" s="231"/>
      <c r="N56"/>
      <c r="O56"/>
    </row>
    <row r="57" spans="1:15" x14ac:dyDescent="0.45">
      <c r="A57" s="308" t="s">
        <v>65</v>
      </c>
      <c r="B57" s="302" t="s">
        <v>85</v>
      </c>
      <c r="C57" s="416">
        <v>0</v>
      </c>
      <c r="D57" s="416">
        <v>0</v>
      </c>
      <c r="E57" s="301"/>
      <c r="F57" s="230"/>
      <c r="G57" s="230"/>
      <c r="H57" s="231"/>
      <c r="N57"/>
      <c r="O57"/>
    </row>
    <row r="58" spans="1:15" x14ac:dyDescent="0.45">
      <c r="A58" s="299" t="s">
        <v>65</v>
      </c>
      <c r="B58" s="302" t="s">
        <v>86</v>
      </c>
      <c r="C58" s="416">
        <v>0</v>
      </c>
      <c r="D58" s="416">
        <v>0</v>
      </c>
      <c r="E58" s="301"/>
      <c r="F58" s="137"/>
      <c r="G58" s="137"/>
      <c r="H58" s="138"/>
      <c r="N58"/>
      <c r="O58"/>
    </row>
    <row r="59" spans="1:15" x14ac:dyDescent="0.45">
      <c r="A59" s="299"/>
      <c r="B59" s="302"/>
      <c r="C59" s="301"/>
      <c r="D59" s="301"/>
      <c r="E59" s="301"/>
      <c r="F59" s="137"/>
      <c r="G59" s="137"/>
      <c r="H59" s="138"/>
      <c r="N59"/>
      <c r="O59"/>
    </row>
    <row r="60" spans="1:15" x14ac:dyDescent="0.45">
      <c r="A60" s="299"/>
      <c r="B60" s="302"/>
      <c r="C60" s="301"/>
      <c r="D60" s="301"/>
      <c r="E60" s="301"/>
      <c r="F60" s="137"/>
      <c r="G60" s="137"/>
      <c r="H60" s="138"/>
    </row>
    <row r="61" spans="1:15" ht="14.65" thickBot="1" x14ac:dyDescent="0.5">
      <c r="A61" s="139"/>
      <c r="B61" s="140"/>
      <c r="C61" s="141"/>
      <c r="D61" s="141"/>
      <c r="E61" s="137"/>
      <c r="F61" s="141"/>
      <c r="G61" s="141"/>
      <c r="H61" s="142"/>
      <c r="I61" s="143"/>
      <c r="J61" s="143"/>
    </row>
    <row r="62" spans="1:15" ht="14.65" thickBot="1" x14ac:dyDescent="0.5">
      <c r="A62" s="279" t="s">
        <v>27</v>
      </c>
      <c r="B62" s="280"/>
      <c r="C62" s="281">
        <f>SUM(C56:C61)</f>
        <v>506</v>
      </c>
      <c r="D62" s="281">
        <f>SUM(D56:D61)</f>
        <v>522</v>
      </c>
      <c r="E62" s="281">
        <f t="shared" ref="E62:H62" si="5">SUM(E56:E61)</f>
        <v>0</v>
      </c>
      <c r="F62" s="281">
        <f t="shared" si="5"/>
        <v>0</v>
      </c>
      <c r="G62" s="281">
        <f t="shared" si="5"/>
        <v>0</v>
      </c>
      <c r="H62" s="282">
        <f t="shared" si="5"/>
        <v>0</v>
      </c>
      <c r="I62" s="143"/>
      <c r="J62" s="143"/>
    </row>
    <row r="63" spans="1:15" x14ac:dyDescent="0.45">
      <c r="A63" s="211" t="s">
        <v>65</v>
      </c>
      <c r="B63" s="210"/>
      <c r="C63" s="324">
        <v>248</v>
      </c>
      <c r="D63" s="324">
        <v>174</v>
      </c>
      <c r="E63" s="288">
        <v>0</v>
      </c>
      <c r="F63" s="288">
        <v>0</v>
      </c>
      <c r="G63" s="288">
        <v>0</v>
      </c>
      <c r="H63" s="417">
        <v>0</v>
      </c>
      <c r="I63" s="143"/>
      <c r="J63" s="143"/>
    </row>
    <row r="64" spans="1:15" x14ac:dyDescent="0.45">
      <c r="A64" s="212" t="s">
        <v>45</v>
      </c>
      <c r="B64" s="209"/>
      <c r="C64" s="289">
        <v>506</v>
      </c>
      <c r="D64" s="289">
        <v>522</v>
      </c>
      <c r="E64" s="289"/>
      <c r="F64" s="283"/>
      <c r="G64" s="283"/>
      <c r="H64" s="284"/>
      <c r="I64" s="143"/>
      <c r="J64" s="143"/>
    </row>
    <row r="65" spans="1:15" x14ac:dyDescent="0.45">
      <c r="A65" s="212" t="s">
        <v>68</v>
      </c>
      <c r="B65" s="209"/>
      <c r="C65" s="283"/>
      <c r="D65" s="283"/>
      <c r="E65" s="283"/>
      <c r="F65" s="283"/>
      <c r="G65" s="283"/>
      <c r="H65" s="284"/>
      <c r="I65" s="143"/>
      <c r="J65" s="143"/>
    </row>
    <row r="66" spans="1:15" s="150" customFormat="1" ht="14.65" thickBot="1" x14ac:dyDescent="0.5">
      <c r="A66" s="213" t="s">
        <v>51</v>
      </c>
      <c r="B66" s="285"/>
      <c r="C66" s="325"/>
      <c r="D66" s="325"/>
      <c r="E66" s="286"/>
      <c r="F66" s="286"/>
      <c r="G66" s="286"/>
      <c r="H66" s="287"/>
      <c r="I66" s="143"/>
      <c r="J66" s="143"/>
      <c r="K66" s="111"/>
      <c r="L66" s="111"/>
      <c r="M66" s="111"/>
      <c r="N66" s="111"/>
      <c r="O66" s="111"/>
    </row>
    <row r="67" spans="1:15" s="150" customFormat="1" ht="14.65" thickBot="1" x14ac:dyDescent="0.5">
      <c r="A67" s="318" t="s">
        <v>31</v>
      </c>
      <c r="B67" s="319"/>
      <c r="C67" s="320">
        <f>SUM(C63:C66)</f>
        <v>754</v>
      </c>
      <c r="D67" s="320">
        <f t="shared" ref="D67:H67" si="6">SUM(D63:D66)</f>
        <v>696</v>
      </c>
      <c r="E67" s="320">
        <f t="shared" si="6"/>
        <v>0</v>
      </c>
      <c r="F67" s="320">
        <f t="shared" si="6"/>
        <v>0</v>
      </c>
      <c r="G67" s="320">
        <f t="shared" si="6"/>
        <v>0</v>
      </c>
      <c r="H67" s="321">
        <f t="shared" si="6"/>
        <v>0</v>
      </c>
      <c r="I67" s="111"/>
      <c r="J67" s="111"/>
      <c r="K67" s="111"/>
      <c r="L67" s="111"/>
      <c r="M67" s="111"/>
      <c r="N67" s="111"/>
      <c r="O67" s="111"/>
    </row>
    <row r="68" spans="1:15" s="150" customFormat="1" x14ac:dyDescent="0.45">
      <c r="A68" s="144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</row>
    <row r="69" spans="1:15" s="150" customFormat="1" ht="14.65" thickBot="1" x14ac:dyDescent="0.5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/>
      <c r="N69" s="111"/>
      <c r="O69" s="111"/>
    </row>
    <row r="70" spans="1:15" x14ac:dyDescent="0.45">
      <c r="A70" s="483" t="s">
        <v>33</v>
      </c>
      <c r="B70" s="484"/>
      <c r="C70" s="484"/>
      <c r="D70" s="484"/>
      <c r="E70" s="484"/>
      <c r="F70" s="485"/>
      <c r="G70" s="145"/>
      <c r="M70"/>
    </row>
    <row r="71" spans="1:15" ht="14.65" thickBot="1" x14ac:dyDescent="0.5">
      <c r="A71" s="146"/>
      <c r="B71" s="480" t="s">
        <v>17</v>
      </c>
      <c r="C71" s="481"/>
      <c r="D71" s="481"/>
      <c r="E71" s="486" t="s">
        <v>15</v>
      </c>
      <c r="F71" s="487"/>
      <c r="G71" s="145"/>
      <c r="M71"/>
    </row>
    <row r="72" spans="1:15" ht="14.65" thickBot="1" x14ac:dyDescent="0.5">
      <c r="A72" s="194" t="s">
        <v>27</v>
      </c>
      <c r="B72" s="305" t="s">
        <v>4</v>
      </c>
      <c r="C72" s="306" t="s">
        <v>3</v>
      </c>
      <c r="D72" s="306" t="s">
        <v>5</v>
      </c>
      <c r="E72" s="305" t="s">
        <v>4</v>
      </c>
      <c r="F72" s="306" t="s">
        <v>3</v>
      </c>
      <c r="M72"/>
    </row>
    <row r="73" spans="1:15" ht="15" customHeight="1" x14ac:dyDescent="0.45">
      <c r="A73" s="147" t="s">
        <v>57</v>
      </c>
      <c r="B73" s="116">
        <v>0</v>
      </c>
      <c r="C73" s="116">
        <v>0</v>
      </c>
      <c r="D73" s="116">
        <v>0</v>
      </c>
      <c r="E73" s="116">
        <v>0</v>
      </c>
      <c r="F73" s="117">
        <v>0</v>
      </c>
    </row>
    <row r="74" spans="1:15" x14ac:dyDescent="0.45">
      <c r="A74" s="148" t="s">
        <v>55</v>
      </c>
      <c r="B74" s="152">
        <v>0</v>
      </c>
      <c r="C74" s="152">
        <v>0</v>
      </c>
      <c r="D74" s="152">
        <v>0</v>
      </c>
      <c r="E74" s="152">
        <v>3</v>
      </c>
      <c r="F74" s="153">
        <v>1</v>
      </c>
    </row>
    <row r="75" spans="1:15" x14ac:dyDescent="0.45">
      <c r="A75" s="148" t="s">
        <v>58</v>
      </c>
      <c r="B75" s="152">
        <v>0</v>
      </c>
      <c r="C75" s="152">
        <v>0</v>
      </c>
      <c r="D75" s="152">
        <v>0</v>
      </c>
      <c r="E75" s="152">
        <v>29</v>
      </c>
      <c r="F75" s="153">
        <v>10</v>
      </c>
    </row>
    <row r="76" spans="1:15" x14ac:dyDescent="0.45">
      <c r="A76" s="148" t="s">
        <v>60</v>
      </c>
      <c r="B76" s="152">
        <v>0</v>
      </c>
      <c r="C76" s="152">
        <v>0</v>
      </c>
      <c r="D76" s="152">
        <v>0</v>
      </c>
      <c r="E76" s="152">
        <v>58</v>
      </c>
      <c r="F76" s="153">
        <v>86</v>
      </c>
    </row>
    <row r="77" spans="1:15" x14ac:dyDescent="0.45">
      <c r="A77" s="148" t="s">
        <v>63</v>
      </c>
      <c r="B77" s="152">
        <v>29</v>
      </c>
      <c r="C77" s="152">
        <v>22</v>
      </c>
      <c r="D77" s="152">
        <v>0</v>
      </c>
      <c r="E77" s="152">
        <v>11</v>
      </c>
      <c r="F77" s="153">
        <v>20</v>
      </c>
    </row>
    <row r="78" spans="1:15" x14ac:dyDescent="0.45">
      <c r="A78" s="148" t="s">
        <v>65</v>
      </c>
      <c r="B78" s="155">
        <v>304</v>
      </c>
      <c r="C78" s="155">
        <v>246</v>
      </c>
      <c r="D78" s="155">
        <v>7</v>
      </c>
      <c r="E78" s="155">
        <v>2</v>
      </c>
      <c r="F78" s="156">
        <v>0</v>
      </c>
    </row>
    <row r="79" spans="1:15" x14ac:dyDescent="0.45">
      <c r="A79" s="148" t="s">
        <v>45</v>
      </c>
      <c r="B79" s="453">
        <v>380</v>
      </c>
      <c r="C79" s="453">
        <v>289</v>
      </c>
      <c r="D79" s="453">
        <v>7</v>
      </c>
      <c r="E79" s="152">
        <v>0</v>
      </c>
      <c r="F79" s="153">
        <v>0</v>
      </c>
    </row>
    <row r="80" spans="1:15" x14ac:dyDescent="0.45">
      <c r="A80" s="148" t="s">
        <v>67</v>
      </c>
      <c r="B80" s="152"/>
      <c r="C80" s="152"/>
      <c r="D80" s="152"/>
      <c r="E80" s="152"/>
      <c r="F80" s="153"/>
    </row>
    <row r="81" spans="1:11" x14ac:dyDescent="0.45">
      <c r="A81" s="148" t="s">
        <v>70</v>
      </c>
      <c r="B81" s="152"/>
      <c r="C81" s="152"/>
      <c r="D81" s="152"/>
      <c r="E81" s="152"/>
      <c r="F81" s="153"/>
    </row>
    <row r="82" spans="1:11" x14ac:dyDescent="0.45">
      <c r="A82" s="148" t="s">
        <v>75</v>
      </c>
      <c r="B82" s="152"/>
      <c r="C82" s="152"/>
      <c r="D82" s="152"/>
      <c r="E82" s="152"/>
      <c r="F82" s="153"/>
    </row>
    <row r="83" spans="1:11" x14ac:dyDescent="0.45">
      <c r="A83" s="148" t="s">
        <v>78</v>
      </c>
      <c r="B83" s="152"/>
      <c r="C83" s="152"/>
      <c r="D83" s="152"/>
      <c r="E83" s="152"/>
      <c r="F83" s="153"/>
    </row>
    <row r="84" spans="1:11" ht="14.65" thickBot="1" x14ac:dyDescent="0.5">
      <c r="A84" s="271" t="s">
        <v>79</v>
      </c>
      <c r="B84" s="155"/>
      <c r="C84" s="155"/>
      <c r="D84" s="155"/>
      <c r="E84" s="155"/>
      <c r="F84" s="156"/>
    </row>
    <row r="85" spans="1:11" ht="14.65" thickBot="1" x14ac:dyDescent="0.5">
      <c r="A85" s="272" t="s">
        <v>31</v>
      </c>
      <c r="B85" s="273">
        <f t="shared" ref="B85:E85" si="7">SUM(B73:B84)</f>
        <v>713</v>
      </c>
      <c r="C85" s="273">
        <f t="shared" si="7"/>
        <v>557</v>
      </c>
      <c r="D85" s="273">
        <f t="shared" si="7"/>
        <v>14</v>
      </c>
      <c r="E85" s="273">
        <f t="shared" si="7"/>
        <v>103</v>
      </c>
      <c r="F85" s="274">
        <f>SUM(F73:F84)</f>
        <v>117</v>
      </c>
    </row>
    <row r="89" spans="1:11" x14ac:dyDescent="0.45">
      <c r="K89" s="149"/>
    </row>
  </sheetData>
  <mergeCells count="14">
    <mergeCell ref="C54:E54"/>
    <mergeCell ref="A70:F70"/>
    <mergeCell ref="B71:D71"/>
    <mergeCell ref="E71:F71"/>
    <mergeCell ref="A1:R1"/>
    <mergeCell ref="B4:D4"/>
    <mergeCell ref="E4:G4"/>
    <mergeCell ref="I4:J4"/>
    <mergeCell ref="A40:D40"/>
    <mergeCell ref="G40:M40"/>
    <mergeCell ref="H41:J41"/>
    <mergeCell ref="K41:M41"/>
    <mergeCell ref="F54:H54"/>
    <mergeCell ref="A53:H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5"/>
  <sheetViews>
    <sheetView workbookViewId="0">
      <selection activeCell="J108" sqref="J108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501" t="s">
        <v>35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</row>
    <row r="2" spans="1:27" ht="18" x14ac:dyDescent="0.55000000000000004">
      <c r="A2" s="1"/>
    </row>
    <row r="3" spans="1:27" ht="16.149999999999999" thickBot="1" x14ac:dyDescent="0.55000000000000004">
      <c r="A3" s="39" t="s">
        <v>20</v>
      </c>
      <c r="L3" s="16"/>
      <c r="M3" s="16"/>
      <c r="N3" s="16"/>
      <c r="O3" s="16"/>
      <c r="P3" s="16"/>
    </row>
    <row r="4" spans="1:27" x14ac:dyDescent="0.45">
      <c r="A4" s="356" t="s">
        <v>0</v>
      </c>
      <c r="B4" s="503" t="s">
        <v>16</v>
      </c>
      <c r="C4" s="503"/>
      <c r="D4" s="503"/>
      <c r="E4" s="503" t="s">
        <v>17</v>
      </c>
      <c r="F4" s="503"/>
      <c r="G4" s="503"/>
      <c r="H4" s="357" t="s">
        <v>14</v>
      </c>
      <c r="I4" s="503" t="s">
        <v>15</v>
      </c>
      <c r="J4" s="503"/>
      <c r="K4" s="355" t="s">
        <v>1</v>
      </c>
      <c r="L4" s="16"/>
      <c r="M4" s="16"/>
      <c r="N4" s="16"/>
      <c r="O4" s="16"/>
      <c r="P4" s="16"/>
    </row>
    <row r="5" spans="1:27" x14ac:dyDescent="0.45">
      <c r="A5" s="361"/>
      <c r="B5" s="360" t="s">
        <v>3</v>
      </c>
      <c r="C5" s="360" t="s">
        <v>4</v>
      </c>
      <c r="D5" s="360" t="s">
        <v>5</v>
      </c>
      <c r="E5" s="360" t="s">
        <v>3</v>
      </c>
      <c r="F5" s="360" t="s">
        <v>4</v>
      </c>
      <c r="G5" s="360" t="s">
        <v>5</v>
      </c>
      <c r="H5" s="360"/>
      <c r="I5" s="360" t="s">
        <v>3</v>
      </c>
      <c r="J5" s="360" t="s">
        <v>4</v>
      </c>
      <c r="K5" s="359"/>
      <c r="L5" s="16"/>
      <c r="M5" s="16"/>
      <c r="N5" s="16"/>
      <c r="O5" s="16"/>
      <c r="P5" s="16"/>
    </row>
    <row r="6" spans="1:27" ht="15" customHeight="1" x14ac:dyDescent="0.45">
      <c r="A6" s="461">
        <v>44013</v>
      </c>
      <c r="B6" s="458">
        <v>113</v>
      </c>
      <c r="C6" s="458">
        <v>205</v>
      </c>
      <c r="D6" s="458">
        <v>0</v>
      </c>
      <c r="E6" s="458">
        <v>6</v>
      </c>
      <c r="F6" s="458">
        <v>5</v>
      </c>
      <c r="G6" s="458">
        <v>0</v>
      </c>
      <c r="H6" s="458">
        <v>14</v>
      </c>
      <c r="I6" s="382">
        <v>0</v>
      </c>
      <c r="J6" s="382">
        <v>0</v>
      </c>
      <c r="K6" s="75">
        <v>0</v>
      </c>
      <c r="L6" s="292"/>
      <c r="M6" s="292"/>
      <c r="N6" s="292"/>
      <c r="O6" s="292"/>
      <c r="P6" s="292"/>
      <c r="Q6" s="292"/>
    </row>
    <row r="7" spans="1:27" x14ac:dyDescent="0.45">
      <c r="A7" s="456">
        <v>44014</v>
      </c>
      <c r="B7" s="454">
        <v>151</v>
      </c>
      <c r="C7" s="454">
        <v>246</v>
      </c>
      <c r="D7" s="454">
        <v>0</v>
      </c>
      <c r="E7" s="454">
        <v>6</v>
      </c>
      <c r="F7" s="454">
        <v>6</v>
      </c>
      <c r="G7" s="458">
        <v>0</v>
      </c>
      <c r="H7" s="454">
        <v>35</v>
      </c>
      <c r="I7" s="375">
        <v>1</v>
      </c>
      <c r="J7" s="382">
        <v>0</v>
      </c>
      <c r="K7" s="363">
        <v>0</v>
      </c>
      <c r="L7" s="292"/>
      <c r="M7" s="292"/>
      <c r="N7" s="292"/>
      <c r="O7" s="292"/>
      <c r="P7" s="292"/>
      <c r="Q7" s="292"/>
    </row>
    <row r="8" spans="1:27" x14ac:dyDescent="0.45">
      <c r="A8" s="459">
        <v>44019</v>
      </c>
      <c r="B8" s="460">
        <v>418</v>
      </c>
      <c r="C8" s="460">
        <v>328</v>
      </c>
      <c r="D8" s="460">
        <v>3</v>
      </c>
      <c r="E8" s="460">
        <v>15</v>
      </c>
      <c r="F8" s="460">
        <v>26</v>
      </c>
      <c r="G8" s="458">
        <v>0</v>
      </c>
      <c r="H8" s="460">
        <v>45</v>
      </c>
      <c r="I8" s="396">
        <v>1</v>
      </c>
      <c r="J8" s="382">
        <v>0</v>
      </c>
      <c r="K8" s="349">
        <v>0</v>
      </c>
    </row>
    <row r="9" spans="1:27" s="150" customFormat="1" x14ac:dyDescent="0.45">
      <c r="A9" s="456">
        <v>44022</v>
      </c>
      <c r="B9" s="454">
        <v>275</v>
      </c>
      <c r="C9" s="454">
        <v>392</v>
      </c>
      <c r="D9" s="454">
        <v>9</v>
      </c>
      <c r="E9" s="454">
        <v>17</v>
      </c>
      <c r="F9" s="454">
        <v>23</v>
      </c>
      <c r="G9" s="458">
        <v>0</v>
      </c>
      <c r="H9" s="454">
        <v>42</v>
      </c>
      <c r="I9" s="375">
        <v>1</v>
      </c>
      <c r="J9" s="382">
        <v>0</v>
      </c>
      <c r="K9" s="363">
        <v>0</v>
      </c>
    </row>
    <row r="10" spans="1:27" s="150" customFormat="1" x14ac:dyDescent="0.45">
      <c r="A10" s="456">
        <v>44027</v>
      </c>
      <c r="B10" s="454">
        <v>83</v>
      </c>
      <c r="C10" s="454">
        <v>106</v>
      </c>
      <c r="D10" s="454">
        <v>4</v>
      </c>
      <c r="E10" s="454">
        <v>6</v>
      </c>
      <c r="F10" s="454">
        <v>13</v>
      </c>
      <c r="G10" s="458">
        <v>0</v>
      </c>
      <c r="H10" s="454">
        <v>20</v>
      </c>
      <c r="I10" s="375">
        <v>0</v>
      </c>
      <c r="J10" s="382">
        <v>0</v>
      </c>
      <c r="K10" s="363">
        <v>0</v>
      </c>
    </row>
    <row r="11" spans="1:27" s="150" customFormat="1" x14ac:dyDescent="0.45">
      <c r="A11" s="456">
        <v>44029</v>
      </c>
      <c r="B11" s="454">
        <v>106</v>
      </c>
      <c r="C11" s="454">
        <v>130</v>
      </c>
      <c r="D11" s="454">
        <v>6</v>
      </c>
      <c r="E11" s="454">
        <v>7</v>
      </c>
      <c r="F11" s="454">
        <v>17</v>
      </c>
      <c r="G11" s="458">
        <v>0</v>
      </c>
      <c r="H11" s="454">
        <v>54</v>
      </c>
      <c r="I11" s="375">
        <v>1</v>
      </c>
      <c r="J11" s="382">
        <v>0</v>
      </c>
      <c r="K11" s="363">
        <v>0</v>
      </c>
    </row>
    <row r="12" spans="1:27" s="150" customFormat="1" x14ac:dyDescent="0.45">
      <c r="A12" s="456">
        <v>44032</v>
      </c>
      <c r="B12" s="454">
        <v>23</v>
      </c>
      <c r="C12" s="454">
        <v>30</v>
      </c>
      <c r="D12" s="454">
        <v>3</v>
      </c>
      <c r="E12" s="454">
        <v>0</v>
      </c>
      <c r="F12" s="454">
        <v>0</v>
      </c>
      <c r="G12" s="458">
        <v>0</v>
      </c>
      <c r="H12" s="454">
        <v>23</v>
      </c>
      <c r="I12" s="375">
        <v>0</v>
      </c>
      <c r="J12" s="382">
        <v>0</v>
      </c>
      <c r="K12" s="363">
        <v>0</v>
      </c>
    </row>
    <row r="13" spans="1:27" s="150" customFormat="1" x14ac:dyDescent="0.45">
      <c r="A13" s="456">
        <v>44035</v>
      </c>
      <c r="B13" s="454">
        <v>30</v>
      </c>
      <c r="C13" s="454">
        <v>40</v>
      </c>
      <c r="D13" s="454">
        <v>0</v>
      </c>
      <c r="E13" s="454">
        <v>9</v>
      </c>
      <c r="F13" s="454">
        <v>5</v>
      </c>
      <c r="G13" s="458">
        <v>0</v>
      </c>
      <c r="H13" s="454">
        <v>36</v>
      </c>
      <c r="I13" s="375">
        <v>0</v>
      </c>
      <c r="J13" s="382">
        <v>0</v>
      </c>
      <c r="K13" s="363">
        <v>0</v>
      </c>
    </row>
    <row r="14" spans="1:27" x14ac:dyDescent="0.45">
      <c r="A14" s="457">
        <v>44040</v>
      </c>
      <c r="B14" s="454">
        <v>63</v>
      </c>
      <c r="C14" s="454">
        <v>58</v>
      </c>
      <c r="D14" s="454">
        <v>0</v>
      </c>
      <c r="E14" s="454">
        <v>7</v>
      </c>
      <c r="F14" s="454">
        <v>11</v>
      </c>
      <c r="G14" s="458">
        <v>0</v>
      </c>
      <c r="H14" s="455">
        <v>27</v>
      </c>
      <c r="I14" s="375">
        <v>0</v>
      </c>
      <c r="J14" s="382">
        <v>0</v>
      </c>
      <c r="K14" s="363">
        <v>0</v>
      </c>
      <c r="L14" s="16"/>
      <c r="M14" s="16"/>
      <c r="N14" s="16"/>
      <c r="O14" s="16"/>
      <c r="P14" s="16"/>
      <c r="Q14" s="16"/>
      <c r="R14" s="16"/>
    </row>
    <row r="15" spans="1:27" s="292" customFormat="1" x14ac:dyDescent="0.45">
      <c r="A15" s="457"/>
      <c r="B15" s="454"/>
      <c r="C15" s="454"/>
      <c r="D15" s="454"/>
      <c r="E15" s="454"/>
      <c r="F15" s="454"/>
      <c r="G15" s="455"/>
      <c r="H15" s="455"/>
      <c r="I15" s="375"/>
      <c r="J15" s="375"/>
      <c r="K15" s="363"/>
      <c r="L15" s="16"/>
      <c r="M15" s="16"/>
      <c r="N15" s="16"/>
      <c r="O15" s="16"/>
      <c r="P15" s="16"/>
      <c r="Q15" s="16"/>
      <c r="R15" s="16"/>
    </row>
    <row r="16" spans="1:27" s="292" customFormat="1" x14ac:dyDescent="0.45">
      <c r="A16" s="456"/>
      <c r="B16" s="454"/>
      <c r="C16" s="454"/>
      <c r="D16" s="454"/>
      <c r="E16" s="454"/>
      <c r="F16" s="454"/>
      <c r="G16" s="454"/>
      <c r="H16" s="454"/>
      <c r="I16" s="375"/>
      <c r="J16" s="375"/>
      <c r="K16" s="363"/>
      <c r="L16" s="16"/>
      <c r="M16" s="16"/>
      <c r="N16" s="16"/>
      <c r="O16" s="16"/>
      <c r="P16" s="16"/>
      <c r="Q16" s="16"/>
      <c r="R16" s="16"/>
    </row>
    <row r="17" spans="1:18" s="292" customFormat="1" x14ac:dyDescent="0.45">
      <c r="A17" s="456"/>
      <c r="B17" s="454"/>
      <c r="C17" s="454"/>
      <c r="D17" s="454"/>
      <c r="E17" s="454"/>
      <c r="F17" s="454"/>
      <c r="G17" s="454"/>
      <c r="H17" s="454"/>
      <c r="I17" s="375"/>
      <c r="J17" s="375"/>
      <c r="K17" s="363"/>
      <c r="L17" s="16"/>
      <c r="M17" s="16"/>
      <c r="N17" s="16"/>
      <c r="O17" s="16"/>
      <c r="P17" s="16"/>
      <c r="Q17" s="16"/>
      <c r="R17" s="16"/>
    </row>
    <row r="18" spans="1:18" s="292" customFormat="1" x14ac:dyDescent="0.45">
      <c r="A18" s="456"/>
      <c r="B18" s="454"/>
      <c r="C18" s="454"/>
      <c r="D18" s="454"/>
      <c r="E18" s="454"/>
      <c r="F18" s="454"/>
      <c r="G18" s="454"/>
      <c r="H18" s="454"/>
      <c r="I18" s="375"/>
      <c r="J18" s="375"/>
      <c r="K18" s="363"/>
      <c r="L18" s="16"/>
      <c r="M18" s="16"/>
      <c r="N18" s="16"/>
      <c r="O18" s="16"/>
      <c r="P18" s="16"/>
      <c r="Q18" s="16"/>
      <c r="R18" s="16"/>
    </row>
    <row r="19" spans="1:18" s="292" customFormat="1" x14ac:dyDescent="0.45">
      <c r="A19" s="366"/>
      <c r="B19" s="369"/>
      <c r="C19" s="369"/>
      <c r="D19" s="369"/>
      <c r="E19" s="369"/>
      <c r="F19" s="369"/>
      <c r="G19" s="369"/>
      <c r="H19" s="369"/>
      <c r="I19" s="369"/>
      <c r="J19" s="369"/>
      <c r="K19" s="363"/>
      <c r="L19" s="16"/>
      <c r="M19" s="16"/>
      <c r="N19" s="16"/>
      <c r="O19" s="16"/>
      <c r="P19" s="16"/>
      <c r="Q19" s="16"/>
      <c r="R19" s="16"/>
    </row>
    <row r="20" spans="1:18" s="292" customFormat="1" x14ac:dyDescent="0.45">
      <c r="A20" s="366"/>
      <c r="B20" s="369"/>
      <c r="C20" s="369"/>
      <c r="D20" s="369"/>
      <c r="E20" s="369"/>
      <c r="F20" s="369"/>
      <c r="G20" s="369"/>
      <c r="H20" s="369"/>
      <c r="I20" s="369"/>
      <c r="J20" s="369"/>
      <c r="K20" s="363"/>
      <c r="L20" s="16"/>
      <c r="M20" s="16"/>
      <c r="N20" s="16"/>
      <c r="O20" s="16"/>
      <c r="P20" s="16"/>
      <c r="Q20" s="16"/>
      <c r="R20" s="16"/>
    </row>
    <row r="21" spans="1:18" s="292" customFormat="1" x14ac:dyDescent="0.45">
      <c r="A21" s="366"/>
      <c r="B21" s="369"/>
      <c r="C21" s="369"/>
      <c r="D21" s="369"/>
      <c r="E21" s="369"/>
      <c r="F21" s="369"/>
      <c r="G21" s="369"/>
      <c r="H21" s="369"/>
      <c r="I21" s="369"/>
      <c r="J21" s="369"/>
      <c r="K21" s="363"/>
      <c r="L21" s="16"/>
      <c r="M21" s="16"/>
      <c r="N21" s="16"/>
      <c r="O21" s="16"/>
      <c r="P21" s="16"/>
      <c r="Q21" s="16"/>
      <c r="R21" s="16"/>
    </row>
    <row r="22" spans="1:18" s="292" customFormat="1" x14ac:dyDescent="0.45">
      <c r="A22" s="366"/>
      <c r="B22" s="369"/>
      <c r="C22" s="369"/>
      <c r="D22" s="369"/>
      <c r="E22" s="369"/>
      <c r="F22" s="369"/>
      <c r="G22" s="369"/>
      <c r="H22" s="369"/>
      <c r="I22" s="369"/>
      <c r="J22" s="369"/>
      <c r="K22" s="363"/>
      <c r="L22" s="16"/>
      <c r="M22" s="16"/>
      <c r="N22" s="16"/>
      <c r="O22" s="16"/>
      <c r="P22" s="16"/>
      <c r="Q22" s="16"/>
      <c r="R22" s="16"/>
    </row>
    <row r="23" spans="1:18" x14ac:dyDescent="0.45">
      <c r="A23" s="365"/>
      <c r="B23" s="362"/>
      <c r="C23" s="362"/>
      <c r="D23" s="362"/>
      <c r="E23" s="362"/>
      <c r="F23" s="362"/>
      <c r="G23" s="362"/>
      <c r="H23" s="362"/>
      <c r="I23" s="362"/>
      <c r="J23" s="362"/>
      <c r="K23" s="363"/>
      <c r="L23" s="16"/>
      <c r="M23" s="16"/>
      <c r="N23" s="16"/>
      <c r="O23" s="16"/>
      <c r="P23" s="16"/>
      <c r="Q23" s="16"/>
      <c r="R23" s="16"/>
    </row>
    <row r="24" spans="1:18" x14ac:dyDescent="0.45">
      <c r="A24" s="365"/>
      <c r="B24" s="362"/>
      <c r="C24" s="362"/>
      <c r="D24" s="362"/>
      <c r="E24" s="362"/>
      <c r="F24" s="362"/>
      <c r="G24" s="362"/>
      <c r="H24" s="362"/>
      <c r="I24" s="362"/>
      <c r="J24" s="362"/>
      <c r="K24" s="363"/>
    </row>
    <row r="25" spans="1:18" s="150" customFormat="1" x14ac:dyDescent="0.45">
      <c r="A25" s="365"/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8" s="150" customFormat="1" ht="14.65" thickBot="1" x14ac:dyDescent="0.5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4"/>
    </row>
    <row r="27" spans="1:18" ht="14.65" thickBot="1" x14ac:dyDescent="0.5">
      <c r="A27" s="180" t="s">
        <v>27</v>
      </c>
      <c r="B27" s="181">
        <f t="shared" ref="B27:K27" si="0">SUM(B6:B26)</f>
        <v>1262</v>
      </c>
      <c r="C27" s="181">
        <f t="shared" si="0"/>
        <v>1535</v>
      </c>
      <c r="D27" s="181">
        <f t="shared" si="0"/>
        <v>25</v>
      </c>
      <c r="E27" s="181">
        <f t="shared" si="0"/>
        <v>73</v>
      </c>
      <c r="F27" s="181">
        <f t="shared" si="0"/>
        <v>106</v>
      </c>
      <c r="G27" s="181">
        <f t="shared" si="0"/>
        <v>0</v>
      </c>
      <c r="H27" s="181">
        <f>SUM(H6:H26)</f>
        <v>296</v>
      </c>
      <c r="I27" s="181">
        <f t="shared" si="0"/>
        <v>4</v>
      </c>
      <c r="J27" s="181">
        <f t="shared" si="0"/>
        <v>0</v>
      </c>
      <c r="K27" s="182">
        <f t="shared" si="0"/>
        <v>0</v>
      </c>
    </row>
    <row r="28" spans="1:18" x14ac:dyDescent="0.45">
      <c r="A28" s="175" t="s">
        <v>54</v>
      </c>
      <c r="B28" s="176">
        <v>0</v>
      </c>
      <c r="C28" s="176">
        <v>0</v>
      </c>
      <c r="D28" s="176">
        <v>0</v>
      </c>
      <c r="E28" s="176">
        <v>0</v>
      </c>
      <c r="F28" s="176">
        <v>0</v>
      </c>
      <c r="G28" s="176">
        <v>0</v>
      </c>
      <c r="H28" s="176">
        <v>9</v>
      </c>
      <c r="I28" s="176">
        <v>0</v>
      </c>
      <c r="J28" s="176">
        <v>0</v>
      </c>
      <c r="K28" s="177">
        <v>0</v>
      </c>
    </row>
    <row r="29" spans="1:18" s="150" customFormat="1" x14ac:dyDescent="0.45">
      <c r="A29" s="178" t="s">
        <v>56</v>
      </c>
      <c r="B29" s="171">
        <v>0</v>
      </c>
      <c r="C29" s="171">
        <v>0</v>
      </c>
      <c r="D29" s="171">
        <v>0</v>
      </c>
      <c r="E29" s="171">
        <v>0</v>
      </c>
      <c r="F29" s="171">
        <v>0</v>
      </c>
      <c r="G29" s="171">
        <v>0</v>
      </c>
      <c r="H29" s="171">
        <v>0</v>
      </c>
      <c r="I29" s="171">
        <v>1</v>
      </c>
      <c r="J29" s="171">
        <v>2</v>
      </c>
      <c r="K29" s="179">
        <v>0</v>
      </c>
    </row>
    <row r="30" spans="1:18" s="150" customFormat="1" x14ac:dyDescent="0.45">
      <c r="A30" s="178" t="s">
        <v>58</v>
      </c>
      <c r="B30" s="171">
        <v>0</v>
      </c>
      <c r="C30" s="171">
        <v>0</v>
      </c>
      <c r="D30" s="171">
        <v>0</v>
      </c>
      <c r="E30" s="171">
        <v>0</v>
      </c>
      <c r="F30" s="171">
        <v>0</v>
      </c>
      <c r="G30" s="171">
        <v>0</v>
      </c>
      <c r="H30" s="171">
        <v>0</v>
      </c>
      <c r="I30" s="171">
        <v>10</v>
      </c>
      <c r="J30" s="171">
        <v>10</v>
      </c>
      <c r="K30" s="179">
        <v>0</v>
      </c>
    </row>
    <row r="31" spans="1:18" x14ac:dyDescent="0.45">
      <c r="A31" s="178" t="s">
        <v>62</v>
      </c>
      <c r="B31" s="171">
        <v>0</v>
      </c>
      <c r="C31" s="171">
        <v>0</v>
      </c>
      <c r="D31" s="171">
        <v>0</v>
      </c>
      <c r="E31" s="171">
        <v>0</v>
      </c>
      <c r="F31" s="171">
        <v>0</v>
      </c>
      <c r="G31" s="171">
        <v>0</v>
      </c>
      <c r="H31" s="171">
        <v>8</v>
      </c>
      <c r="I31" s="171">
        <v>37</v>
      </c>
      <c r="J31" s="171">
        <v>23</v>
      </c>
      <c r="K31" s="179">
        <v>0</v>
      </c>
    </row>
    <row r="32" spans="1:18" x14ac:dyDescent="0.45">
      <c r="A32" s="178" t="s">
        <v>63</v>
      </c>
      <c r="B32" s="171">
        <v>4</v>
      </c>
      <c r="C32" s="171">
        <v>5</v>
      </c>
      <c r="D32" s="171">
        <v>0</v>
      </c>
      <c r="E32" s="171">
        <v>0</v>
      </c>
      <c r="F32" s="171">
        <v>1</v>
      </c>
      <c r="G32" s="171">
        <v>0</v>
      </c>
      <c r="H32" s="171">
        <v>19</v>
      </c>
      <c r="I32" s="171">
        <v>10</v>
      </c>
      <c r="J32" s="171">
        <v>8</v>
      </c>
      <c r="K32" s="179">
        <v>0</v>
      </c>
    </row>
    <row r="33" spans="1:27" x14ac:dyDescent="0.45">
      <c r="A33" s="178" t="s">
        <v>65</v>
      </c>
      <c r="B33" s="171">
        <v>597</v>
      </c>
      <c r="C33" s="171">
        <v>932</v>
      </c>
      <c r="D33" s="171">
        <v>22</v>
      </c>
      <c r="E33" s="171">
        <v>43</v>
      </c>
      <c r="F33" s="171">
        <v>64</v>
      </c>
      <c r="G33" s="171">
        <v>0</v>
      </c>
      <c r="H33" s="171">
        <v>250</v>
      </c>
      <c r="I33" s="171">
        <v>4</v>
      </c>
      <c r="J33" s="171">
        <v>0</v>
      </c>
      <c r="K33" s="179">
        <v>0</v>
      </c>
    </row>
    <row r="34" spans="1:27" x14ac:dyDescent="0.45">
      <c r="A34" s="178" t="s">
        <v>45</v>
      </c>
      <c r="B34" s="171">
        <v>1262</v>
      </c>
      <c r="C34" s="171">
        <v>1535</v>
      </c>
      <c r="D34" s="171">
        <v>25</v>
      </c>
      <c r="E34" s="171">
        <v>73</v>
      </c>
      <c r="F34" s="171">
        <v>106</v>
      </c>
      <c r="G34" s="171">
        <v>0</v>
      </c>
      <c r="H34" s="171">
        <v>296</v>
      </c>
      <c r="I34" s="171">
        <v>4</v>
      </c>
      <c r="J34" s="171">
        <v>0</v>
      </c>
      <c r="K34" s="179">
        <v>0</v>
      </c>
    </row>
    <row r="35" spans="1:27" s="150" customFormat="1" x14ac:dyDescent="0.45">
      <c r="A35" s="178" t="s">
        <v>66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9"/>
    </row>
    <row r="36" spans="1:27" s="150" customFormat="1" x14ac:dyDescent="0.45">
      <c r="A36" s="178" t="s">
        <v>51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9"/>
    </row>
    <row r="37" spans="1:27" s="150" customFormat="1" x14ac:dyDescent="0.45">
      <c r="A37" s="178" t="s">
        <v>52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9"/>
    </row>
    <row r="38" spans="1:27" s="150" customFormat="1" x14ac:dyDescent="0.45">
      <c r="A38" s="178" t="s">
        <v>76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9"/>
    </row>
    <row r="39" spans="1:27" s="150" customFormat="1" x14ac:dyDescent="0.45">
      <c r="A39" s="178" t="s">
        <v>77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9"/>
    </row>
    <row r="40" spans="1:27" x14ac:dyDescent="0.45">
      <c r="A40" s="178"/>
      <c r="B40" s="171"/>
      <c r="C40" s="171"/>
      <c r="D40" s="171"/>
      <c r="E40" s="171"/>
      <c r="F40" s="171"/>
      <c r="G40" s="171"/>
      <c r="H40" s="171"/>
      <c r="I40" s="171"/>
      <c r="J40" s="171"/>
      <c r="K40" s="179"/>
    </row>
    <row r="41" spans="1:27" ht="14.65" thickBot="1" x14ac:dyDescent="0.5">
      <c r="A41" s="172" t="s">
        <v>31</v>
      </c>
      <c r="B41" s="173">
        <f>SUM(B28:B40)</f>
        <v>1863</v>
      </c>
      <c r="C41" s="173">
        <f t="shared" ref="C41:K41" si="1">SUM(C28:C40)</f>
        <v>2472</v>
      </c>
      <c r="D41" s="173">
        <f t="shared" si="1"/>
        <v>47</v>
      </c>
      <c r="E41" s="173">
        <f t="shared" si="1"/>
        <v>116</v>
      </c>
      <c r="F41" s="173">
        <f t="shared" si="1"/>
        <v>171</v>
      </c>
      <c r="G41" s="173">
        <f t="shared" si="1"/>
        <v>0</v>
      </c>
      <c r="H41" s="173">
        <f t="shared" si="1"/>
        <v>582</v>
      </c>
      <c r="I41" s="173">
        <f t="shared" si="1"/>
        <v>66</v>
      </c>
      <c r="J41" s="173">
        <f t="shared" si="1"/>
        <v>43</v>
      </c>
      <c r="K41" s="174">
        <f t="shared" si="1"/>
        <v>0</v>
      </c>
    </row>
    <row r="42" spans="1:27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27" ht="16.149999999999999" thickBot="1" x14ac:dyDescent="0.55000000000000004">
      <c r="A43" s="39" t="s">
        <v>21</v>
      </c>
    </row>
    <row r="44" spans="1:27" x14ac:dyDescent="0.45">
      <c r="A44" s="504" t="s">
        <v>39</v>
      </c>
      <c r="B44" s="505"/>
      <c r="C44" s="505"/>
      <c r="D44" s="505"/>
      <c r="E44" s="506"/>
      <c r="G44" s="504" t="s">
        <v>41</v>
      </c>
      <c r="H44" s="505"/>
      <c r="I44" s="505"/>
      <c r="J44" s="505"/>
      <c r="K44" s="506"/>
      <c r="M44" s="507" t="s">
        <v>40</v>
      </c>
      <c r="N44" s="508"/>
      <c r="O44" s="508"/>
      <c r="P44" s="508"/>
      <c r="Q44" s="508"/>
      <c r="R44" s="508"/>
      <c r="S44" s="509"/>
      <c r="U44" s="507" t="s">
        <v>42</v>
      </c>
      <c r="V44" s="508"/>
      <c r="W44" s="508"/>
      <c r="X44" s="508"/>
      <c r="Y44" s="508"/>
      <c r="Z44" s="508"/>
      <c r="AA44" s="509"/>
    </row>
    <row r="45" spans="1:27" ht="28.9" thickBot="1" x14ac:dyDescent="0.5">
      <c r="A45" s="46" t="s">
        <v>6</v>
      </c>
      <c r="B45" s="7" t="s">
        <v>3</v>
      </c>
      <c r="C45" s="7" t="s">
        <v>4</v>
      </c>
      <c r="D45" s="7" t="s">
        <v>37</v>
      </c>
      <c r="E45" s="232" t="s">
        <v>69</v>
      </c>
      <c r="G45" s="403" t="s">
        <v>6</v>
      </c>
      <c r="H45" s="404" t="s">
        <v>3</v>
      </c>
      <c r="I45" s="404" t="s">
        <v>4</v>
      </c>
      <c r="J45" s="404" t="s">
        <v>37</v>
      </c>
      <c r="K45" s="405" t="s">
        <v>69</v>
      </c>
      <c r="M45" s="69" t="s">
        <v>0</v>
      </c>
      <c r="N45" s="510" t="s">
        <v>16</v>
      </c>
      <c r="O45" s="510"/>
      <c r="P45" s="510"/>
      <c r="Q45" s="510" t="s">
        <v>17</v>
      </c>
      <c r="R45" s="510"/>
      <c r="S45" s="511"/>
      <c r="U45" s="69" t="s">
        <v>0</v>
      </c>
      <c r="V45" s="510" t="s">
        <v>53</v>
      </c>
      <c r="W45" s="510"/>
      <c r="X45" s="510"/>
      <c r="Y45" s="510"/>
      <c r="Z45" s="510"/>
      <c r="AA45" s="511"/>
    </row>
    <row r="46" spans="1:27" ht="15.75" x14ac:dyDescent="0.5">
      <c r="A46" s="463">
        <v>44013</v>
      </c>
      <c r="B46" s="465">
        <v>101</v>
      </c>
      <c r="C46" s="465">
        <v>85</v>
      </c>
      <c r="D46" s="346">
        <v>0</v>
      </c>
      <c r="E46" s="184"/>
      <c r="F46" s="16"/>
      <c r="G46" s="467">
        <v>44013</v>
      </c>
      <c r="H46" s="468">
        <v>10</v>
      </c>
      <c r="I46" s="471">
        <v>4</v>
      </c>
      <c r="J46" s="406">
        <v>0</v>
      </c>
      <c r="K46" s="407"/>
      <c r="M46" s="35"/>
      <c r="N46" s="24" t="s">
        <v>3</v>
      </c>
      <c r="O46" s="24" t="s">
        <v>4</v>
      </c>
      <c r="P46" s="24" t="s">
        <v>5</v>
      </c>
      <c r="Q46" s="24" t="s">
        <v>3</v>
      </c>
      <c r="R46" s="24" t="s">
        <v>4</v>
      </c>
      <c r="S46" s="25" t="s">
        <v>5</v>
      </c>
      <c r="U46" s="35"/>
      <c r="V46" s="24" t="s">
        <v>3</v>
      </c>
      <c r="W46" s="24" t="s">
        <v>4</v>
      </c>
      <c r="X46" s="24" t="s">
        <v>5</v>
      </c>
      <c r="Y46" s="24" t="s">
        <v>3</v>
      </c>
      <c r="Z46" s="24" t="s">
        <v>4</v>
      </c>
      <c r="AA46" s="25" t="s">
        <v>5</v>
      </c>
    </row>
    <row r="47" spans="1:27" ht="15.75" x14ac:dyDescent="0.5">
      <c r="A47" s="463">
        <v>44014</v>
      </c>
      <c r="B47" s="465">
        <v>37</v>
      </c>
      <c r="C47" s="465">
        <v>47</v>
      </c>
      <c r="D47" s="346">
        <v>0</v>
      </c>
      <c r="E47" s="184"/>
      <c r="F47" s="16"/>
      <c r="G47" s="467">
        <v>44014</v>
      </c>
      <c r="H47" s="468">
        <v>22</v>
      </c>
      <c r="I47" s="471">
        <v>13</v>
      </c>
      <c r="J47" s="462">
        <v>0</v>
      </c>
      <c r="K47" s="408"/>
      <c r="M47" s="347"/>
      <c r="N47" s="515"/>
      <c r="O47" s="515"/>
      <c r="P47" s="515"/>
      <c r="Q47" s="162"/>
      <c r="R47" s="162"/>
      <c r="S47" s="164"/>
      <c r="U47" s="370"/>
      <c r="V47" s="369"/>
      <c r="W47" s="369"/>
      <c r="X47" s="5"/>
      <c r="Y47" s="5"/>
      <c r="Z47" s="5"/>
      <c r="AA47" s="13"/>
    </row>
    <row r="48" spans="1:27" ht="15.75" x14ac:dyDescent="0.5">
      <c r="A48" s="463">
        <v>44019</v>
      </c>
      <c r="B48" s="465">
        <v>30</v>
      </c>
      <c r="C48" s="465">
        <v>31</v>
      </c>
      <c r="D48" s="358">
        <v>0</v>
      </c>
      <c r="E48" s="184"/>
      <c r="F48" s="16"/>
      <c r="G48" s="467">
        <v>44019</v>
      </c>
      <c r="H48" s="468">
        <v>20</v>
      </c>
      <c r="I48" s="471">
        <v>25</v>
      </c>
      <c r="J48" s="462">
        <v>0</v>
      </c>
      <c r="K48" s="408"/>
      <c r="M48" s="347"/>
      <c r="N48" s="516"/>
      <c r="O48" s="516"/>
      <c r="P48" s="516"/>
      <c r="Q48" s="162"/>
      <c r="R48" s="162"/>
      <c r="S48" s="164"/>
      <c r="U48" s="370"/>
      <c r="V48" s="369"/>
      <c r="W48" s="369"/>
      <c r="X48" s="162"/>
      <c r="Y48" s="5"/>
      <c r="Z48" s="5"/>
      <c r="AA48" s="13"/>
    </row>
    <row r="49" spans="1:27" ht="15.75" x14ac:dyDescent="0.5">
      <c r="A49" s="463">
        <v>44027</v>
      </c>
      <c r="B49" s="465">
        <v>3</v>
      </c>
      <c r="C49" s="465">
        <v>5</v>
      </c>
      <c r="D49" s="358">
        <v>0</v>
      </c>
      <c r="E49" s="184"/>
      <c r="F49" s="16"/>
      <c r="G49" s="467">
        <v>44022</v>
      </c>
      <c r="H49" s="468">
        <v>18</v>
      </c>
      <c r="I49" s="471">
        <v>24</v>
      </c>
      <c r="J49" s="462">
        <v>0</v>
      </c>
      <c r="K49" s="408"/>
      <c r="M49" s="347"/>
      <c r="N49" s="516"/>
      <c r="O49" s="516"/>
      <c r="P49" s="516"/>
      <c r="Q49" s="162"/>
      <c r="R49" s="162"/>
      <c r="S49" s="164"/>
      <c r="U49" s="370"/>
      <c r="V49" s="369"/>
      <c r="W49" s="369"/>
      <c r="X49" s="162"/>
      <c r="Y49" s="5"/>
      <c r="Z49" s="5"/>
      <c r="AA49" s="13"/>
    </row>
    <row r="50" spans="1:27" ht="15.75" x14ac:dyDescent="0.5">
      <c r="A50" s="463">
        <v>44029</v>
      </c>
      <c r="B50" s="465">
        <v>3</v>
      </c>
      <c r="C50" s="465">
        <v>11</v>
      </c>
      <c r="D50" s="358">
        <v>0</v>
      </c>
      <c r="E50" s="184"/>
      <c r="F50" s="16"/>
      <c r="G50" s="467">
        <v>44027</v>
      </c>
      <c r="H50" s="468">
        <v>12</v>
      </c>
      <c r="I50" s="471">
        <v>8</v>
      </c>
      <c r="J50" s="462">
        <v>0</v>
      </c>
      <c r="K50" s="408"/>
      <c r="M50" s="347"/>
      <c r="N50" s="517"/>
      <c r="O50" s="517"/>
      <c r="P50" s="517"/>
      <c r="Q50" s="162"/>
      <c r="R50" s="162"/>
      <c r="S50" s="164"/>
      <c r="U50" s="275"/>
      <c r="V50" s="162"/>
      <c r="W50" s="162"/>
      <c r="X50" s="162"/>
      <c r="Y50" s="5"/>
      <c r="Z50" s="5"/>
      <c r="AA50" s="13"/>
    </row>
    <row r="51" spans="1:27" ht="16.149999999999999" thickBot="1" x14ac:dyDescent="0.55000000000000004">
      <c r="A51" s="463">
        <v>44040</v>
      </c>
      <c r="B51" s="465">
        <v>44</v>
      </c>
      <c r="C51" s="465">
        <v>29</v>
      </c>
      <c r="D51" s="358">
        <v>0</v>
      </c>
      <c r="E51" s="184"/>
      <c r="F51" s="16"/>
      <c r="G51" s="472">
        <v>44029</v>
      </c>
      <c r="H51" s="470">
        <v>27</v>
      </c>
      <c r="I51" s="473">
        <v>27</v>
      </c>
      <c r="J51" s="462">
        <v>0</v>
      </c>
      <c r="K51" s="408"/>
      <c r="M51" s="107" t="s">
        <v>27</v>
      </c>
      <c r="N51" s="108">
        <v>269</v>
      </c>
      <c r="O51" s="108">
        <v>269</v>
      </c>
      <c r="P51" s="108">
        <v>0</v>
      </c>
      <c r="Q51" s="108"/>
      <c r="R51" s="108"/>
      <c r="S51" s="14"/>
      <c r="U51" s="107" t="s">
        <v>27</v>
      </c>
      <c r="V51" s="108">
        <f t="shared" ref="V51:AA51" si="2">SUM(V44:V50)</f>
        <v>0</v>
      </c>
      <c r="W51" s="108">
        <f t="shared" si="2"/>
        <v>0</v>
      </c>
      <c r="X51" s="108">
        <f t="shared" si="2"/>
        <v>0</v>
      </c>
      <c r="Y51" s="108">
        <f t="shared" si="2"/>
        <v>0</v>
      </c>
      <c r="Z51" s="108">
        <f t="shared" si="2"/>
        <v>0</v>
      </c>
      <c r="AA51" s="14">
        <f t="shared" si="2"/>
        <v>0</v>
      </c>
    </row>
    <row r="52" spans="1:27" ht="15.75" x14ac:dyDescent="0.5">
      <c r="A52" s="463"/>
      <c r="B52" s="465"/>
      <c r="C52" s="465"/>
      <c r="D52" s="358"/>
      <c r="E52" s="184"/>
      <c r="F52" s="16"/>
      <c r="G52" s="467">
        <v>44032</v>
      </c>
      <c r="H52" s="468">
        <v>14</v>
      </c>
      <c r="I52" s="469">
        <v>9</v>
      </c>
      <c r="J52" s="462">
        <v>0</v>
      </c>
      <c r="K52" s="408"/>
    </row>
    <row r="53" spans="1:27" s="150" customFormat="1" ht="15.75" x14ac:dyDescent="0.5">
      <c r="A53" s="463"/>
      <c r="B53" s="465"/>
      <c r="C53" s="465"/>
      <c r="D53" s="358"/>
      <c r="E53" s="184"/>
      <c r="F53" s="16"/>
      <c r="G53" s="467">
        <v>44035</v>
      </c>
      <c r="H53" s="468">
        <v>15</v>
      </c>
      <c r="I53" s="469">
        <v>21</v>
      </c>
      <c r="J53" s="462">
        <v>0</v>
      </c>
      <c r="K53" s="408"/>
    </row>
    <row r="54" spans="1:27" s="150" customFormat="1" ht="15.75" x14ac:dyDescent="0.5">
      <c r="A54" s="464"/>
      <c r="B54" s="466"/>
      <c r="C54" s="466"/>
      <c r="D54" s="358"/>
      <c r="E54" s="184"/>
      <c r="F54" s="16"/>
      <c r="G54" s="472">
        <v>44040</v>
      </c>
      <c r="H54" s="470">
        <v>7</v>
      </c>
      <c r="I54" s="473">
        <v>20</v>
      </c>
      <c r="J54" s="462">
        <v>0</v>
      </c>
      <c r="K54" s="408"/>
    </row>
    <row r="55" spans="1:27" s="150" customFormat="1" ht="15.75" x14ac:dyDescent="0.5">
      <c r="A55" s="464"/>
      <c r="B55" s="466"/>
      <c r="C55" s="466"/>
      <c r="D55" s="358"/>
      <c r="E55" s="184"/>
      <c r="F55" s="16"/>
      <c r="G55" s="472"/>
      <c r="H55" s="470"/>
      <c r="I55" s="473"/>
      <c r="J55" s="462"/>
      <c r="K55" s="409"/>
    </row>
    <row r="56" spans="1:27" s="150" customFormat="1" ht="15.75" x14ac:dyDescent="0.5">
      <c r="A56" s="378"/>
      <c r="B56" s="105"/>
      <c r="C56" s="105"/>
      <c r="D56" s="358"/>
      <c r="E56" s="184"/>
      <c r="F56" s="16"/>
      <c r="G56" s="377"/>
      <c r="H56" s="379"/>
      <c r="I56" s="379"/>
      <c r="J56" s="358"/>
      <c r="K56" s="409"/>
    </row>
    <row r="57" spans="1:27" ht="15.75" x14ac:dyDescent="0.5">
      <c r="A57" s="36"/>
      <c r="B57" s="45"/>
      <c r="C57" s="45"/>
      <c r="D57" s="45"/>
      <c r="E57" s="184"/>
      <c r="F57" s="16"/>
      <c r="G57" s="377"/>
      <c r="H57" s="379"/>
      <c r="I57" s="379"/>
      <c r="J57" s="358"/>
      <c r="K57" s="409"/>
    </row>
    <row r="58" spans="1:27" ht="16.149999999999999" thickBot="1" x14ac:dyDescent="0.55000000000000004">
      <c r="A58" s="37"/>
      <c r="B58" s="105"/>
      <c r="C58" s="105"/>
      <c r="D58" s="105"/>
      <c r="E58" s="196"/>
      <c r="F58" s="16"/>
      <c r="G58" s="367"/>
      <c r="H58" s="445"/>
      <c r="I58" s="445"/>
      <c r="J58" s="446"/>
      <c r="K58" s="410"/>
    </row>
    <row r="59" spans="1:27" ht="14.65" thickBot="1" x14ac:dyDescent="0.5">
      <c r="A59" s="200" t="s">
        <v>27</v>
      </c>
      <c r="B59" s="48">
        <f>SUM(B46:B58)</f>
        <v>218</v>
      </c>
      <c r="C59" s="48">
        <f>SUM(C46:C58)</f>
        <v>208</v>
      </c>
      <c r="D59" s="48">
        <f>SUM(D46:D58)</f>
        <v>0</v>
      </c>
      <c r="E59" s="201"/>
      <c r="F59" s="16"/>
      <c r="G59" s="338" t="s">
        <v>27</v>
      </c>
      <c r="H59" s="339">
        <f>SUM(H46:H58)</f>
        <v>145</v>
      </c>
      <c r="I59" s="340">
        <f>SUM(I46:I58)</f>
        <v>151</v>
      </c>
      <c r="J59" s="340">
        <f>SUM(J46:J49)</f>
        <v>0</v>
      </c>
      <c r="K59" s="341"/>
    </row>
    <row r="60" spans="1:27" s="150" customFormat="1" x14ac:dyDescent="0.45">
      <c r="A60" s="197" t="s">
        <v>63</v>
      </c>
      <c r="B60" s="198">
        <v>4</v>
      </c>
      <c r="C60" s="198">
        <v>50</v>
      </c>
      <c r="D60" s="198">
        <v>0</v>
      </c>
      <c r="E60" s="199"/>
      <c r="F60" s="16"/>
      <c r="G60" s="203" t="s">
        <v>61</v>
      </c>
      <c r="H60" s="198">
        <v>3</v>
      </c>
      <c r="I60" s="198">
        <v>5</v>
      </c>
      <c r="J60" s="198">
        <v>0</v>
      </c>
      <c r="K60" s="234"/>
    </row>
    <row r="61" spans="1:27" s="150" customFormat="1" x14ac:dyDescent="0.45">
      <c r="A61" s="186" t="s">
        <v>65</v>
      </c>
      <c r="B61" s="45">
        <v>592</v>
      </c>
      <c r="C61" s="45">
        <v>573</v>
      </c>
      <c r="D61" s="45">
        <v>0</v>
      </c>
      <c r="E61" s="184"/>
      <c r="F61" s="16"/>
      <c r="G61" s="204" t="s">
        <v>63</v>
      </c>
      <c r="H61" s="45">
        <v>7</v>
      </c>
      <c r="I61" s="45">
        <v>12</v>
      </c>
      <c r="J61" s="45">
        <v>0</v>
      </c>
      <c r="K61" s="235"/>
    </row>
    <row r="62" spans="1:27" s="150" customFormat="1" x14ac:dyDescent="0.45">
      <c r="A62" s="187" t="s">
        <v>45</v>
      </c>
      <c r="B62" s="105">
        <v>218</v>
      </c>
      <c r="C62" s="105">
        <v>208</v>
      </c>
      <c r="D62" s="105">
        <v>0</v>
      </c>
      <c r="E62" s="184"/>
      <c r="F62" s="16"/>
      <c r="G62" s="205" t="s">
        <v>65</v>
      </c>
      <c r="H62" s="105">
        <v>123</v>
      </c>
      <c r="I62" s="105">
        <v>127</v>
      </c>
      <c r="J62" s="105">
        <v>0</v>
      </c>
      <c r="K62" s="236"/>
    </row>
    <row r="63" spans="1:27" s="150" customFormat="1" x14ac:dyDescent="0.45">
      <c r="A63" s="187" t="s">
        <v>66</v>
      </c>
      <c r="B63" s="105"/>
      <c r="C63" s="105"/>
      <c r="D63" s="105"/>
      <c r="E63" s="184"/>
      <c r="F63" s="16"/>
      <c r="G63" s="205" t="s">
        <v>45</v>
      </c>
      <c r="H63" s="105">
        <v>145</v>
      </c>
      <c r="I63" s="105">
        <v>151</v>
      </c>
      <c r="J63" s="105">
        <v>0</v>
      </c>
      <c r="K63" s="236"/>
    </row>
    <row r="64" spans="1:27" s="150" customFormat="1" x14ac:dyDescent="0.45">
      <c r="A64" s="187" t="s">
        <v>51</v>
      </c>
      <c r="B64" s="105"/>
      <c r="C64" s="105"/>
      <c r="D64" s="105"/>
      <c r="E64" s="184"/>
      <c r="F64" s="16"/>
      <c r="G64" s="205" t="s">
        <v>66</v>
      </c>
      <c r="H64" s="105"/>
      <c r="I64" s="105"/>
      <c r="J64" s="105"/>
      <c r="K64" s="236"/>
    </row>
    <row r="65" spans="1:11" s="150" customFormat="1" ht="14.25" customHeight="1" x14ac:dyDescent="0.45">
      <c r="A65" s="187"/>
      <c r="B65" s="105"/>
      <c r="C65" s="105"/>
      <c r="D65" s="105"/>
      <c r="E65" s="184"/>
      <c r="F65" s="16"/>
      <c r="G65" s="205" t="s">
        <v>51</v>
      </c>
      <c r="H65" s="105"/>
      <c r="I65" s="105"/>
      <c r="J65" s="105"/>
      <c r="K65" s="236"/>
    </row>
    <row r="66" spans="1:11" s="150" customFormat="1" ht="14.25" customHeight="1" x14ac:dyDescent="0.45">
      <c r="A66" s="187"/>
      <c r="B66" s="105"/>
      <c r="C66" s="105"/>
      <c r="D66" s="105"/>
      <c r="E66" s="184"/>
      <c r="F66" s="16"/>
      <c r="G66" s="205" t="s">
        <v>52</v>
      </c>
      <c r="H66" s="105"/>
      <c r="I66" s="105"/>
      <c r="J66" s="105"/>
      <c r="K66" s="236"/>
    </row>
    <row r="67" spans="1:11" s="150" customFormat="1" ht="14.65" thickBot="1" x14ac:dyDescent="0.5">
      <c r="A67" s="187"/>
      <c r="B67" s="105"/>
      <c r="C67" s="105"/>
      <c r="D67" s="105"/>
      <c r="E67" s="184"/>
      <c r="F67" s="16"/>
      <c r="G67" s="205" t="s">
        <v>76</v>
      </c>
      <c r="H67" s="105"/>
      <c r="I67" s="105"/>
      <c r="J67" s="105"/>
      <c r="K67" s="236"/>
    </row>
    <row r="68" spans="1:11" ht="14.65" thickBot="1" x14ac:dyDescent="0.5">
      <c r="A68" s="189" t="s">
        <v>31</v>
      </c>
      <c r="B68" s="190">
        <f>SUM(B60:B65)</f>
        <v>814</v>
      </c>
      <c r="C68" s="190">
        <f>SUM(C60:C65)</f>
        <v>831</v>
      </c>
      <c r="D68" s="190">
        <f>SUM(D60:D65)</f>
        <v>0</v>
      </c>
      <c r="E68" s="255">
        <f>D68/(B68+C68)</f>
        <v>0</v>
      </c>
      <c r="F68" s="81"/>
      <c r="G68" s="205" t="s">
        <v>77</v>
      </c>
      <c r="H68" s="188"/>
      <c r="I68" s="188"/>
      <c r="J68" s="188"/>
      <c r="K68" s="236"/>
    </row>
    <row r="69" spans="1:11" ht="14.65" thickBot="1" x14ac:dyDescent="0.5">
      <c r="A69" s="80"/>
      <c r="B69" s="81"/>
      <c r="C69" s="81"/>
      <c r="D69" s="16"/>
      <c r="E69" s="80"/>
      <c r="G69" s="189" t="s">
        <v>31</v>
      </c>
      <c r="H69" s="190">
        <f>SUM(H60:H68)</f>
        <v>278</v>
      </c>
      <c r="I69" s="190">
        <f t="shared" ref="I69:J69" si="3">SUM(I60:I68)</f>
        <v>295</v>
      </c>
      <c r="J69" s="190">
        <f t="shared" si="3"/>
        <v>0</v>
      </c>
      <c r="K69" s="245">
        <f>J69/(H69+I69)</f>
        <v>0</v>
      </c>
    </row>
    <row r="70" spans="1:11" x14ac:dyDescent="0.45">
      <c r="F70" s="150"/>
      <c r="G70" s="81"/>
    </row>
    <row r="71" spans="1:11" ht="16.149999999999999" thickBot="1" x14ac:dyDescent="0.55000000000000004">
      <c r="A71" s="39" t="s">
        <v>19</v>
      </c>
    </row>
    <row r="72" spans="1:11" x14ac:dyDescent="0.45">
      <c r="A72" s="49" t="s">
        <v>22</v>
      </c>
      <c r="B72" s="50"/>
      <c r="C72" s="51"/>
      <c r="D72" s="10"/>
      <c r="E72" s="512" t="s">
        <v>23</v>
      </c>
      <c r="F72" s="513"/>
      <c r="G72" s="514"/>
    </row>
    <row r="73" spans="1:11" x14ac:dyDescent="0.45">
      <c r="A73" s="27" t="s">
        <v>0</v>
      </c>
      <c r="B73" s="8" t="s">
        <v>9</v>
      </c>
      <c r="C73" s="28" t="s">
        <v>13</v>
      </c>
      <c r="D73" s="29"/>
      <c r="E73" s="27" t="s">
        <v>0</v>
      </c>
      <c r="F73" s="8" t="s">
        <v>9</v>
      </c>
      <c r="G73" s="28" t="s">
        <v>13</v>
      </c>
    </row>
    <row r="74" spans="1:11" x14ac:dyDescent="0.45">
      <c r="A74" s="476">
        <v>44013</v>
      </c>
      <c r="B74" s="477" t="s">
        <v>83</v>
      </c>
      <c r="C74" s="479">
        <v>11</v>
      </c>
      <c r="D74" s="30"/>
      <c r="E74" s="377"/>
      <c r="F74" s="383"/>
      <c r="G74" s="376"/>
    </row>
    <row r="75" spans="1:11" x14ac:dyDescent="0.45">
      <c r="A75" s="476">
        <v>44014</v>
      </c>
      <c r="B75" s="477" t="s">
        <v>83</v>
      </c>
      <c r="C75" s="479">
        <v>12</v>
      </c>
      <c r="D75" s="30"/>
      <c r="E75" s="378"/>
      <c r="F75" s="385"/>
      <c r="G75" s="386"/>
    </row>
    <row r="76" spans="1:11" x14ac:dyDescent="0.45">
      <c r="A76" s="476">
        <v>44019</v>
      </c>
      <c r="B76" s="477" t="s">
        <v>100</v>
      </c>
      <c r="C76" s="478">
        <v>41</v>
      </c>
      <c r="D76" s="30"/>
      <c r="E76" s="388"/>
      <c r="F76" s="385"/>
      <c r="G76" s="387"/>
    </row>
    <row r="77" spans="1:11" x14ac:dyDescent="0.45">
      <c r="A77" s="476">
        <v>44022</v>
      </c>
      <c r="B77" s="477" t="s">
        <v>100</v>
      </c>
      <c r="C77" s="478">
        <v>40</v>
      </c>
      <c r="D77" s="11"/>
      <c r="E77" s="390"/>
      <c r="F77" s="389"/>
      <c r="G77" s="384"/>
    </row>
    <row r="78" spans="1:11" x14ac:dyDescent="0.45">
      <c r="A78" s="476">
        <v>44027</v>
      </c>
      <c r="B78" s="477" t="s">
        <v>100</v>
      </c>
      <c r="C78" s="478">
        <v>19</v>
      </c>
      <c r="E78" s="390"/>
      <c r="F78" s="391"/>
      <c r="G78" s="392"/>
    </row>
    <row r="79" spans="1:11" x14ac:dyDescent="0.45">
      <c r="A79" s="474">
        <v>44029</v>
      </c>
      <c r="B79" s="477" t="s">
        <v>83</v>
      </c>
      <c r="C79" s="478">
        <v>24</v>
      </c>
      <c r="E79" s="393"/>
      <c r="F79" s="394"/>
      <c r="G79" s="395"/>
    </row>
    <row r="80" spans="1:11" x14ac:dyDescent="0.45">
      <c r="A80" s="475">
        <v>44035</v>
      </c>
      <c r="B80" s="477" t="s">
        <v>100</v>
      </c>
      <c r="C80" s="478">
        <v>14</v>
      </c>
      <c r="E80" s="393"/>
      <c r="F80" s="394"/>
      <c r="G80" s="395"/>
    </row>
    <row r="81" spans="1:11" x14ac:dyDescent="0.45">
      <c r="A81" s="476">
        <v>44040</v>
      </c>
      <c r="B81" s="477" t="s">
        <v>100</v>
      </c>
      <c r="C81" s="478">
        <v>18</v>
      </c>
      <c r="E81" s="393"/>
      <c r="F81" s="394"/>
      <c r="G81" s="395"/>
    </row>
    <row r="82" spans="1:11" x14ac:dyDescent="0.45">
      <c r="A82" s="377"/>
      <c r="B82" s="383"/>
      <c r="C82" s="363"/>
      <c r="E82" s="377"/>
      <c r="F82" s="383"/>
      <c r="G82" s="376"/>
    </row>
    <row r="83" spans="1:11" ht="14.65" thickBot="1" x14ac:dyDescent="0.5">
      <c r="A83" s="367"/>
      <c r="B83" s="383"/>
      <c r="C83" s="294"/>
      <c r="E83" s="378"/>
      <c r="F83" s="385"/>
      <c r="G83" s="386"/>
    </row>
    <row r="84" spans="1:11" ht="14.65" thickBot="1" x14ac:dyDescent="0.5">
      <c r="A84" s="277" t="s">
        <v>28</v>
      </c>
      <c r="B84" s="278"/>
      <c r="C84" s="23">
        <f>SUM(C74:C83)</f>
        <v>179</v>
      </c>
      <c r="E84" s="388"/>
      <c r="F84" s="389"/>
      <c r="G84" s="387"/>
    </row>
    <row r="85" spans="1:11" x14ac:dyDescent="0.45">
      <c r="A85" s="52" t="s">
        <v>63</v>
      </c>
      <c r="B85" s="276"/>
      <c r="C85" s="44">
        <v>1</v>
      </c>
      <c r="E85" s="390"/>
      <c r="F85" s="389"/>
      <c r="G85" s="384"/>
    </row>
    <row r="86" spans="1:11" x14ac:dyDescent="0.45">
      <c r="A86" s="52" t="s">
        <v>65</v>
      </c>
      <c r="B86" s="53"/>
      <c r="C86" s="44">
        <v>106</v>
      </c>
      <c r="E86" s="377"/>
      <c r="F86" s="383"/>
      <c r="G86" s="376"/>
    </row>
    <row r="87" spans="1:11" ht="14.65" thickBot="1" x14ac:dyDescent="0.5">
      <c r="A87" s="83" t="s">
        <v>45</v>
      </c>
      <c r="B87" s="56"/>
      <c r="C87" s="179">
        <v>179</v>
      </c>
      <c r="E87" s="367"/>
      <c r="F87" s="411"/>
      <c r="G87" s="412"/>
    </row>
    <row r="88" spans="1:11" ht="14.65" thickBot="1" x14ac:dyDescent="0.5">
      <c r="A88" s="55" t="s">
        <v>66</v>
      </c>
      <c r="B88" s="56"/>
      <c r="C88" s="179"/>
      <c r="E88" s="277" t="s">
        <v>28</v>
      </c>
      <c r="F88" s="414"/>
      <c r="G88" s="413">
        <f>SUM(G74:G87)</f>
        <v>0</v>
      </c>
    </row>
    <row r="89" spans="1:11" x14ac:dyDescent="0.45">
      <c r="A89" s="55" t="s">
        <v>51</v>
      </c>
      <c r="B89" s="56"/>
      <c r="C89" s="179"/>
      <c r="E89" s="381" t="s">
        <v>81</v>
      </c>
      <c r="F89" s="276"/>
      <c r="G89" s="380">
        <v>3</v>
      </c>
    </row>
    <row r="90" spans="1:11" ht="14.65" thickBot="1" x14ac:dyDescent="0.5">
      <c r="A90" s="206" t="s">
        <v>52</v>
      </c>
      <c r="B90" s="207"/>
      <c r="C90" s="208"/>
      <c r="D90" s="150"/>
      <c r="E90" s="178" t="s">
        <v>59</v>
      </c>
      <c r="F90" s="56"/>
      <c r="G90" s="57">
        <v>20</v>
      </c>
      <c r="H90" s="150"/>
      <c r="I90" s="150"/>
      <c r="J90" s="150"/>
      <c r="K90" s="150"/>
    </row>
    <row r="91" spans="1:11" s="150" customFormat="1" ht="14.65" thickBot="1" x14ac:dyDescent="0.5">
      <c r="A91" s="303" t="s">
        <v>64</v>
      </c>
      <c r="B91" s="309"/>
      <c r="C91" s="310">
        <f>SUM(C85:C90)</f>
        <v>286</v>
      </c>
      <c r="D91"/>
      <c r="E91" s="83" t="s">
        <v>61</v>
      </c>
      <c r="F91" s="56"/>
      <c r="G91" s="179">
        <v>60</v>
      </c>
      <c r="H91"/>
      <c r="I91"/>
      <c r="J91"/>
      <c r="K91"/>
    </row>
    <row r="92" spans="1:11" x14ac:dyDescent="0.45">
      <c r="E92" s="55" t="s">
        <v>63</v>
      </c>
      <c r="F92" s="56"/>
      <c r="G92" s="179">
        <v>18</v>
      </c>
    </row>
    <row r="93" spans="1:11" x14ac:dyDescent="0.45">
      <c r="A93" s="150"/>
      <c r="B93" s="150"/>
      <c r="C93" s="150"/>
      <c r="E93" s="55" t="s">
        <v>65</v>
      </c>
      <c r="F93" s="56"/>
      <c r="G93" s="179">
        <v>4</v>
      </c>
    </row>
    <row r="94" spans="1:11" ht="14.65" thickBot="1" x14ac:dyDescent="0.5">
      <c r="E94" s="54" t="s">
        <v>45</v>
      </c>
      <c r="F94" s="373"/>
      <c r="G94" s="174"/>
    </row>
    <row r="95" spans="1:11" ht="14.65" thickBot="1" x14ac:dyDescent="0.5">
      <c r="E95" s="371" t="s">
        <v>64</v>
      </c>
      <c r="F95" s="372"/>
      <c r="G95" s="331">
        <f>SUM(G89:G94)</f>
        <v>105</v>
      </c>
    </row>
  </sheetData>
  <mergeCells count="16">
    <mergeCell ref="N45:P45"/>
    <mergeCell ref="Q45:S45"/>
    <mergeCell ref="E72:G72"/>
    <mergeCell ref="U44:AA44"/>
    <mergeCell ref="V45:X45"/>
    <mergeCell ref="Y45:AA45"/>
    <mergeCell ref="N47:N50"/>
    <mergeCell ref="O47:O50"/>
    <mergeCell ref="P47:P50"/>
    <mergeCell ref="A1:AA1"/>
    <mergeCell ref="B4:D4"/>
    <mergeCell ref="E4:G4"/>
    <mergeCell ref="I4:J4"/>
    <mergeCell ref="A44:E44"/>
    <mergeCell ref="G44:K44"/>
    <mergeCell ref="M44:S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selection sqref="A1:M1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18" t="s">
        <v>36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101"/>
      <c r="O1" s="101"/>
      <c r="P1" s="101"/>
      <c r="Q1" s="101"/>
      <c r="R1" s="101"/>
      <c r="S1" s="101"/>
      <c r="T1" s="101"/>
      <c r="U1" s="101"/>
      <c r="V1" s="101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9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70" t="s">
        <v>87</v>
      </c>
      <c r="B4" s="503" t="s">
        <v>16</v>
      </c>
      <c r="C4" s="503"/>
      <c r="D4" s="503"/>
      <c r="E4" s="503" t="s">
        <v>92</v>
      </c>
      <c r="F4" s="503"/>
      <c r="G4" s="503"/>
      <c r="H4" s="311" t="s">
        <v>14</v>
      </c>
      <c r="I4" s="167" t="s">
        <v>30</v>
      </c>
    </row>
    <row r="5" spans="1:22" x14ac:dyDescent="0.45">
      <c r="A5" s="43"/>
      <c r="B5" s="295" t="s">
        <v>3</v>
      </c>
      <c r="C5" s="295" t="s">
        <v>4</v>
      </c>
      <c r="D5" s="295" t="s">
        <v>5</v>
      </c>
      <c r="E5" s="295" t="s">
        <v>3</v>
      </c>
      <c r="F5" s="295" t="s">
        <v>4</v>
      </c>
      <c r="G5" s="295" t="s">
        <v>5</v>
      </c>
      <c r="H5" s="295"/>
      <c r="I5" s="296"/>
    </row>
    <row r="6" spans="1:22" s="150" customFormat="1" x14ac:dyDescent="0.45">
      <c r="A6" s="293">
        <v>44020</v>
      </c>
      <c r="B6" s="343">
        <v>333</v>
      </c>
      <c r="C6" s="343">
        <v>60</v>
      </c>
      <c r="D6" s="343">
        <v>0</v>
      </c>
      <c r="E6" s="343">
        <v>30</v>
      </c>
      <c r="F6" s="343">
        <v>28</v>
      </c>
      <c r="G6" s="343">
        <v>0</v>
      </c>
      <c r="H6" s="343">
        <v>85</v>
      </c>
      <c r="I6" s="294">
        <v>0</v>
      </c>
    </row>
    <row r="7" spans="1:22" s="150" customFormat="1" x14ac:dyDescent="0.45">
      <c r="A7" s="293">
        <v>44034</v>
      </c>
      <c r="B7" s="343">
        <v>60</v>
      </c>
      <c r="C7" s="343">
        <v>50</v>
      </c>
      <c r="D7" s="343">
        <v>20</v>
      </c>
      <c r="E7" s="343">
        <v>1</v>
      </c>
      <c r="F7" s="343">
        <v>11</v>
      </c>
      <c r="G7" s="343">
        <v>0</v>
      </c>
      <c r="H7" s="343">
        <v>30</v>
      </c>
      <c r="I7" s="294">
        <v>0</v>
      </c>
    </row>
    <row r="8" spans="1:22" s="292" customFormat="1" x14ac:dyDescent="0.45">
      <c r="A8" s="293">
        <v>44035</v>
      </c>
      <c r="B8" s="343">
        <v>42</v>
      </c>
      <c r="C8" s="343">
        <v>76</v>
      </c>
      <c r="D8" s="343">
        <v>10</v>
      </c>
      <c r="E8" s="343">
        <v>2</v>
      </c>
      <c r="F8" s="343">
        <v>2</v>
      </c>
      <c r="G8" s="343">
        <v>0</v>
      </c>
      <c r="H8" s="343">
        <v>32</v>
      </c>
      <c r="I8" s="294">
        <v>0</v>
      </c>
    </row>
    <row r="9" spans="1:22" s="150" customFormat="1" x14ac:dyDescent="0.45">
      <c r="A9" s="293">
        <v>44040</v>
      </c>
      <c r="B9" s="343">
        <v>49</v>
      </c>
      <c r="C9" s="343">
        <v>68</v>
      </c>
      <c r="D9" s="343">
        <v>6</v>
      </c>
      <c r="E9" s="343">
        <v>2</v>
      </c>
      <c r="F9" s="343">
        <v>6</v>
      </c>
      <c r="G9" s="343">
        <v>0</v>
      </c>
      <c r="H9" s="343">
        <v>41</v>
      </c>
      <c r="I9" s="294">
        <v>0</v>
      </c>
    </row>
    <row r="10" spans="1:22" s="150" customFormat="1" x14ac:dyDescent="0.45">
      <c r="A10" s="293">
        <v>44042</v>
      </c>
      <c r="B10" s="343">
        <v>60</v>
      </c>
      <c r="C10" s="343">
        <v>64</v>
      </c>
      <c r="D10" s="343">
        <v>45</v>
      </c>
      <c r="E10" s="343">
        <v>0</v>
      </c>
      <c r="F10" s="343">
        <v>4</v>
      </c>
      <c r="G10" s="343">
        <v>0</v>
      </c>
      <c r="H10" s="343">
        <v>40</v>
      </c>
      <c r="I10" s="294">
        <v>0</v>
      </c>
    </row>
    <row r="11" spans="1:22" s="292" customFormat="1" x14ac:dyDescent="0.45">
      <c r="A11" s="293">
        <v>44043</v>
      </c>
      <c r="B11" s="343">
        <v>55</v>
      </c>
      <c r="C11" s="343">
        <v>72</v>
      </c>
      <c r="D11" s="343">
        <v>7</v>
      </c>
      <c r="E11" s="343">
        <v>3</v>
      </c>
      <c r="F11" s="343">
        <v>5</v>
      </c>
      <c r="G11" s="343">
        <v>0</v>
      </c>
      <c r="H11" s="343">
        <v>20</v>
      </c>
      <c r="I11" s="294">
        <v>0</v>
      </c>
    </row>
    <row r="12" spans="1:22" s="292" customFormat="1" x14ac:dyDescent="0.45">
      <c r="A12" s="418"/>
      <c r="B12" s="343"/>
      <c r="C12" s="343"/>
      <c r="D12" s="343"/>
      <c r="E12" s="343"/>
      <c r="F12" s="343"/>
      <c r="G12" s="343"/>
      <c r="H12" s="343"/>
      <c r="I12" s="294"/>
    </row>
    <row r="13" spans="1:22" s="150" customFormat="1" ht="14.65" thickBot="1" x14ac:dyDescent="0.5">
      <c r="A13" s="312"/>
      <c r="B13" s="108"/>
      <c r="C13" s="108"/>
      <c r="D13" s="108"/>
      <c r="E13" s="108"/>
      <c r="F13" s="108"/>
      <c r="G13" s="108"/>
      <c r="H13" s="108"/>
      <c r="I13" s="14"/>
    </row>
    <row r="14" spans="1:22" ht="14.65" thickBot="1" x14ac:dyDescent="0.5">
      <c r="A14" s="180" t="s">
        <v>27</v>
      </c>
      <c r="B14" s="181">
        <f>SUM(B6:B13)</f>
        <v>599</v>
      </c>
      <c r="C14" s="181">
        <f t="shared" ref="C14:I14" si="0">SUM(C6:C13)</f>
        <v>390</v>
      </c>
      <c r="D14" s="181">
        <f t="shared" si="0"/>
        <v>88</v>
      </c>
      <c r="E14" s="181">
        <f t="shared" si="0"/>
        <v>38</v>
      </c>
      <c r="F14" s="181">
        <f t="shared" si="0"/>
        <v>56</v>
      </c>
      <c r="G14" s="181">
        <f t="shared" si="0"/>
        <v>0</v>
      </c>
      <c r="H14" s="181">
        <f t="shared" si="0"/>
        <v>248</v>
      </c>
      <c r="I14" s="181">
        <f t="shared" si="0"/>
        <v>0</v>
      </c>
    </row>
    <row r="15" spans="1:22" s="150" customFormat="1" x14ac:dyDescent="0.45">
      <c r="A15" s="175" t="s">
        <v>65</v>
      </c>
      <c r="B15" s="176">
        <v>994</v>
      </c>
      <c r="C15" s="176">
        <v>1384</v>
      </c>
      <c r="D15" s="176">
        <v>0</v>
      </c>
      <c r="E15" s="176">
        <v>66</v>
      </c>
      <c r="F15" s="176">
        <v>69</v>
      </c>
      <c r="G15" s="176">
        <v>0</v>
      </c>
      <c r="H15" s="176">
        <v>163</v>
      </c>
      <c r="I15" s="177">
        <v>0</v>
      </c>
    </row>
    <row r="16" spans="1:22" s="150" customFormat="1" x14ac:dyDescent="0.45">
      <c r="A16" s="178" t="s">
        <v>45</v>
      </c>
      <c r="B16" s="171">
        <v>599</v>
      </c>
      <c r="C16" s="171">
        <v>390</v>
      </c>
      <c r="D16" s="171">
        <v>88</v>
      </c>
      <c r="E16" s="171">
        <v>38</v>
      </c>
      <c r="F16" s="171">
        <v>56</v>
      </c>
      <c r="G16" s="171">
        <v>0</v>
      </c>
      <c r="H16" s="171">
        <v>248</v>
      </c>
      <c r="I16" s="179">
        <v>0</v>
      </c>
    </row>
    <row r="17" spans="1:13" s="150" customFormat="1" x14ac:dyDescent="0.45">
      <c r="A17" s="178" t="s">
        <v>66</v>
      </c>
      <c r="B17" s="171"/>
      <c r="C17" s="171"/>
      <c r="D17" s="171"/>
      <c r="E17" s="171"/>
      <c r="F17" s="171"/>
      <c r="G17" s="171"/>
      <c r="H17" s="171"/>
      <c r="I17" s="179"/>
    </row>
    <row r="18" spans="1:13" ht="14.65" thickBot="1" x14ac:dyDescent="0.5">
      <c r="A18" s="326" t="s">
        <v>51</v>
      </c>
      <c r="B18" s="327"/>
      <c r="C18" s="327"/>
      <c r="D18" s="327"/>
      <c r="E18" s="327"/>
      <c r="F18" s="327"/>
      <c r="G18" s="327"/>
      <c r="H18" s="327"/>
      <c r="I18" s="208"/>
    </row>
    <row r="19" spans="1:13" ht="14.65" thickBot="1" x14ac:dyDescent="0.5">
      <c r="A19" s="328" t="s">
        <v>31</v>
      </c>
      <c r="B19" s="329">
        <f>SUM(B15:B18)</f>
        <v>1593</v>
      </c>
      <c r="C19" s="329">
        <f t="shared" ref="C19:I19" si="1">SUM(C15:C18)</f>
        <v>1774</v>
      </c>
      <c r="D19" s="329">
        <f t="shared" si="1"/>
        <v>88</v>
      </c>
      <c r="E19" s="329">
        <f t="shared" si="1"/>
        <v>104</v>
      </c>
      <c r="F19" s="329">
        <f t="shared" si="1"/>
        <v>125</v>
      </c>
      <c r="G19" s="329">
        <f t="shared" si="1"/>
        <v>0</v>
      </c>
      <c r="H19" s="329">
        <f t="shared" si="1"/>
        <v>411</v>
      </c>
      <c r="I19" s="310">
        <f t="shared" si="1"/>
        <v>0</v>
      </c>
    </row>
    <row r="20" spans="1:13" s="292" customFormat="1" x14ac:dyDescent="0.45">
      <c r="A20" s="102" t="s">
        <v>88</v>
      </c>
      <c r="B20" s="419"/>
      <c r="C20" s="419"/>
      <c r="D20" s="419"/>
      <c r="E20" s="419"/>
      <c r="F20" s="419"/>
      <c r="G20" s="419"/>
      <c r="H20" s="419"/>
      <c r="I20" s="419"/>
    </row>
    <row r="21" spans="1:13" x14ac:dyDescent="0.45">
      <c r="A21" s="290" t="s">
        <v>93</v>
      </c>
    </row>
    <row r="22" spans="1:13" s="292" customFormat="1" ht="16.149999999999999" thickBot="1" x14ac:dyDescent="0.55000000000000004">
      <c r="A22" s="6" t="s">
        <v>46</v>
      </c>
    </row>
    <row r="23" spans="1:13" s="292" customFormat="1" x14ac:dyDescent="0.45">
      <c r="A23" s="507" t="s">
        <v>39</v>
      </c>
      <c r="B23" s="508"/>
      <c r="C23" s="508"/>
      <c r="D23" s="508"/>
      <c r="E23" s="109"/>
    </row>
    <row r="24" spans="1:13" s="292" customFormat="1" ht="28.5" x14ac:dyDescent="0.45">
      <c r="A24" s="34" t="s">
        <v>6</v>
      </c>
      <c r="B24" s="7" t="s">
        <v>3</v>
      </c>
      <c r="C24" s="7" t="s">
        <v>4</v>
      </c>
      <c r="D24" s="7" t="s">
        <v>37</v>
      </c>
      <c r="E24" s="232" t="s">
        <v>69</v>
      </c>
    </row>
    <row r="25" spans="1:13" s="292" customFormat="1" x14ac:dyDescent="0.45">
      <c r="A25" s="299">
        <v>44020</v>
      </c>
      <c r="B25" s="379">
        <v>363</v>
      </c>
      <c r="C25" s="379">
        <v>88</v>
      </c>
      <c r="D25" s="191">
        <v>0</v>
      </c>
      <c r="E25" s="192"/>
    </row>
    <row r="26" spans="1:13" s="292" customFormat="1" x14ac:dyDescent="0.45">
      <c r="A26" s="104">
        <v>44034</v>
      </c>
      <c r="B26" s="105">
        <v>1</v>
      </c>
      <c r="C26" s="447"/>
      <c r="D26" s="191">
        <v>0</v>
      </c>
      <c r="E26" s="192"/>
    </row>
    <row r="27" spans="1:13" ht="14.65" thickBot="1" x14ac:dyDescent="0.5">
      <c r="A27" s="104">
        <v>44035</v>
      </c>
      <c r="B27" s="105">
        <v>2</v>
      </c>
      <c r="C27" s="447">
        <v>2</v>
      </c>
      <c r="D27" s="191">
        <v>0</v>
      </c>
      <c r="E27" s="192"/>
      <c r="F27" s="2"/>
    </row>
    <row r="28" spans="1:13" x14ac:dyDescent="0.45">
      <c r="A28" s="104">
        <v>44040</v>
      </c>
      <c r="B28" s="105">
        <v>2</v>
      </c>
      <c r="C28" s="447">
        <v>6</v>
      </c>
      <c r="D28" s="191">
        <v>0</v>
      </c>
      <c r="E28" s="192"/>
      <c r="G28" s="507" t="s">
        <v>40</v>
      </c>
      <c r="H28" s="508"/>
      <c r="I28" s="508"/>
      <c r="J28" s="508"/>
      <c r="K28" s="508"/>
      <c r="L28" s="508"/>
      <c r="M28" s="509"/>
    </row>
    <row r="29" spans="1:13" x14ac:dyDescent="0.45">
      <c r="A29" s="104">
        <v>44042</v>
      </c>
      <c r="B29" s="105"/>
      <c r="C29" s="447">
        <v>4</v>
      </c>
      <c r="D29" s="191">
        <v>0</v>
      </c>
      <c r="E29" s="192"/>
      <c r="G29" s="69" t="s">
        <v>0</v>
      </c>
      <c r="H29" s="510" t="s">
        <v>16</v>
      </c>
      <c r="I29" s="510"/>
      <c r="J29" s="510"/>
      <c r="K29" s="510" t="s">
        <v>17</v>
      </c>
      <c r="L29" s="510"/>
      <c r="M29" s="511"/>
    </row>
    <row r="30" spans="1:13" x14ac:dyDescent="0.45">
      <c r="A30" s="104">
        <v>44043</v>
      </c>
      <c r="B30" s="105">
        <v>3</v>
      </c>
      <c r="C30" s="447">
        <v>5</v>
      </c>
      <c r="D30" s="191">
        <v>0</v>
      </c>
      <c r="E30" s="192"/>
      <c r="G30" s="168"/>
      <c r="H30" s="165" t="s">
        <v>3</v>
      </c>
      <c r="I30" s="165" t="s">
        <v>4</v>
      </c>
      <c r="J30" s="165" t="s">
        <v>5</v>
      </c>
      <c r="K30" s="165" t="s">
        <v>3</v>
      </c>
      <c r="L30" s="165" t="s">
        <v>4</v>
      </c>
      <c r="M30" s="166" t="s">
        <v>5</v>
      </c>
    </row>
    <row r="31" spans="1:13" ht="14.65" thickBot="1" x14ac:dyDescent="0.5">
      <c r="A31" s="104"/>
      <c r="B31" s="191"/>
      <c r="C31" s="191"/>
      <c r="D31" s="191"/>
      <c r="E31" s="192"/>
      <c r="G31" s="169"/>
      <c r="H31" s="162"/>
      <c r="I31" s="162"/>
      <c r="J31" s="162"/>
      <c r="K31" s="162"/>
      <c r="L31" s="162"/>
      <c r="M31" s="164"/>
    </row>
    <row r="32" spans="1:13" ht="14.65" thickBot="1" x14ac:dyDescent="0.5">
      <c r="A32" s="106" t="s">
        <v>27</v>
      </c>
      <c r="B32" s="48">
        <f>SUM(B25:B31)</f>
        <v>371</v>
      </c>
      <c r="C32" s="48">
        <f t="shared" ref="C32:D32" si="2">SUM(C25:C31)</f>
        <v>105</v>
      </c>
      <c r="D32" s="48">
        <f t="shared" si="2"/>
        <v>0</v>
      </c>
      <c r="E32" s="233"/>
      <c r="G32" s="169"/>
      <c r="H32" s="162"/>
      <c r="I32" s="162"/>
      <c r="J32" s="162"/>
      <c r="K32" s="162"/>
      <c r="L32" s="162"/>
      <c r="M32" s="164"/>
    </row>
    <row r="33" spans="1:14" x14ac:dyDescent="0.45">
      <c r="A33" s="175" t="s">
        <v>89</v>
      </c>
      <c r="B33" s="221">
        <v>1060</v>
      </c>
      <c r="C33" s="221">
        <v>1253</v>
      </c>
      <c r="D33" s="221">
        <v>0</v>
      </c>
      <c r="E33" s="248"/>
      <c r="G33" s="169"/>
      <c r="H33" s="162"/>
      <c r="I33" s="162"/>
      <c r="J33" s="162"/>
      <c r="K33" s="162"/>
      <c r="L33" s="162"/>
      <c r="M33" s="164"/>
    </row>
    <row r="34" spans="1:14" x14ac:dyDescent="0.45">
      <c r="A34" s="178" t="s">
        <v>45</v>
      </c>
      <c r="B34" s="222">
        <v>371</v>
      </c>
      <c r="C34" s="222">
        <v>105</v>
      </c>
      <c r="D34" s="222">
        <v>0</v>
      </c>
      <c r="E34" s="235"/>
      <c r="G34" s="169"/>
      <c r="H34" s="162"/>
      <c r="I34" s="162"/>
      <c r="J34" s="162"/>
      <c r="K34" s="162"/>
      <c r="L34" s="162"/>
      <c r="M34" s="164"/>
    </row>
    <row r="35" spans="1:14" ht="14.65" thickBot="1" x14ac:dyDescent="0.5">
      <c r="A35" s="178" t="s">
        <v>66</v>
      </c>
      <c r="B35" s="222"/>
      <c r="C35" s="222"/>
      <c r="D35" s="171"/>
      <c r="E35" s="235"/>
      <c r="G35" s="107" t="s">
        <v>72</v>
      </c>
      <c r="H35" s="108">
        <f>SUM(H31:H34)</f>
        <v>0</v>
      </c>
      <c r="I35" s="108">
        <f t="shared" ref="I35:M35" si="3">SUM(I31:I34)</f>
        <v>0</v>
      </c>
      <c r="J35" s="108">
        <f t="shared" si="3"/>
        <v>0</v>
      </c>
      <c r="K35" s="108">
        <f t="shared" si="3"/>
        <v>0</v>
      </c>
      <c r="L35" s="108">
        <f t="shared" si="3"/>
        <v>0</v>
      </c>
      <c r="M35" s="108">
        <f t="shared" si="3"/>
        <v>0</v>
      </c>
    </row>
    <row r="36" spans="1:14" x14ac:dyDescent="0.45">
      <c r="A36" s="178" t="s">
        <v>51</v>
      </c>
      <c r="B36" s="222"/>
      <c r="C36" s="222"/>
      <c r="D36" s="171"/>
      <c r="E36" s="235"/>
    </row>
    <row r="37" spans="1:14" ht="14.65" thickBot="1" x14ac:dyDescent="0.5">
      <c r="A37" s="172" t="s">
        <v>31</v>
      </c>
      <c r="B37" s="246">
        <f>SUM(B33:B36)</f>
        <v>1431</v>
      </c>
      <c r="C37" s="246">
        <f t="shared" ref="C37:D37" si="4">SUM(C33:C36)</f>
        <v>1358</v>
      </c>
      <c r="D37" s="246">
        <f t="shared" si="4"/>
        <v>0</v>
      </c>
      <c r="E37" s="247">
        <f>D37/(B37+C37)</f>
        <v>0</v>
      </c>
    </row>
    <row r="38" spans="1:14" ht="14.65" thickBot="1" x14ac:dyDescent="0.5">
      <c r="A38" s="102" t="s">
        <v>90</v>
      </c>
      <c r="D38" s="420"/>
      <c r="G38" s="150"/>
      <c r="H38" s="150"/>
      <c r="I38" s="150"/>
      <c r="J38" s="150"/>
      <c r="K38" s="150"/>
      <c r="L38" s="150"/>
      <c r="M38" s="150"/>
      <c r="N38" s="150"/>
    </row>
    <row r="39" spans="1:14" x14ac:dyDescent="0.45">
      <c r="A39" s="290" t="s">
        <v>91</v>
      </c>
      <c r="G39" s="520" t="s">
        <v>48</v>
      </c>
      <c r="H39" s="521"/>
      <c r="I39" s="521"/>
      <c r="J39" s="522"/>
      <c r="K39" s="59"/>
      <c r="L39" s="520" t="s">
        <v>49</v>
      </c>
      <c r="M39" s="522"/>
      <c r="N39" s="150"/>
    </row>
    <row r="40" spans="1:14" ht="16.149999999999999" thickBot="1" x14ac:dyDescent="0.55000000000000004">
      <c r="A40" s="6" t="s">
        <v>19</v>
      </c>
      <c r="G40" s="74" t="s">
        <v>0</v>
      </c>
      <c r="H40" s="8" t="s">
        <v>3</v>
      </c>
      <c r="I40" s="8" t="s">
        <v>4</v>
      </c>
      <c r="J40" s="166" t="s">
        <v>5</v>
      </c>
      <c r="K40" s="62"/>
      <c r="L40" s="61" t="s">
        <v>0</v>
      </c>
      <c r="M40" s="28" t="s">
        <v>13</v>
      </c>
      <c r="N40" s="150"/>
    </row>
    <row r="41" spans="1:14" x14ac:dyDescent="0.45">
      <c r="A41" s="512" t="s">
        <v>47</v>
      </c>
      <c r="B41" s="513"/>
      <c r="C41" s="513"/>
      <c r="D41" s="514"/>
      <c r="E41" s="26"/>
      <c r="G41" s="69"/>
      <c r="H41" s="4"/>
      <c r="I41" s="162"/>
      <c r="J41" s="164"/>
      <c r="K41" s="11"/>
      <c r="L41" s="421">
        <v>44020</v>
      </c>
      <c r="M41" s="363">
        <v>109</v>
      </c>
      <c r="N41" s="150"/>
    </row>
    <row r="42" spans="1:14" x14ac:dyDescent="0.45">
      <c r="A42" s="61" t="s">
        <v>0</v>
      </c>
      <c r="B42" s="8" t="s">
        <v>3</v>
      </c>
      <c r="C42" s="8" t="s">
        <v>4</v>
      </c>
      <c r="D42" s="25" t="s">
        <v>5</v>
      </c>
      <c r="G42" s="40"/>
      <c r="H42" s="65"/>
      <c r="I42" s="163"/>
      <c r="J42" s="21"/>
      <c r="K42" s="11"/>
      <c r="L42" s="421">
        <v>44034</v>
      </c>
      <c r="M42" s="363">
        <v>46</v>
      </c>
      <c r="N42" s="150"/>
    </row>
    <row r="43" spans="1:14" x14ac:dyDescent="0.45">
      <c r="A43" s="19">
        <v>44034</v>
      </c>
      <c r="B43" s="4">
        <v>60</v>
      </c>
      <c r="C43" s="87">
        <v>50</v>
      </c>
      <c r="D43" s="363">
        <v>20</v>
      </c>
      <c r="G43" s="69"/>
      <c r="H43" s="4"/>
      <c r="I43" s="162"/>
      <c r="J43" s="164"/>
      <c r="K43" s="11"/>
      <c r="L43" s="421">
        <v>44035</v>
      </c>
      <c r="M43" s="363">
        <v>39</v>
      </c>
      <c r="N43" s="150"/>
    </row>
    <row r="44" spans="1:14" ht="14.65" thickBot="1" x14ac:dyDescent="0.5">
      <c r="A44" s="293">
        <v>44035</v>
      </c>
      <c r="B44" s="65">
        <v>42</v>
      </c>
      <c r="C44" s="448">
        <v>76</v>
      </c>
      <c r="D44" s="294">
        <v>10</v>
      </c>
      <c r="G44" s="97"/>
      <c r="H44" s="98"/>
      <c r="I44" s="76"/>
      <c r="J44" s="84"/>
      <c r="K44" s="11"/>
      <c r="L44" s="421">
        <v>44040</v>
      </c>
      <c r="M44" s="363">
        <v>48</v>
      </c>
      <c r="N44" s="150"/>
    </row>
    <row r="45" spans="1:14" ht="14.65" thickBot="1" x14ac:dyDescent="0.5">
      <c r="A45" s="293">
        <v>44040</v>
      </c>
      <c r="B45" s="65">
        <v>49</v>
      </c>
      <c r="C45" s="448">
        <v>68</v>
      </c>
      <c r="D45" s="294">
        <v>6</v>
      </c>
      <c r="G45" s="99" t="s">
        <v>27</v>
      </c>
      <c r="H45" s="181">
        <f>SUM(H41:H44)</f>
        <v>0</v>
      </c>
      <c r="I45" s="181">
        <f>SUM(I41:I44)</f>
        <v>0</v>
      </c>
      <c r="J45" s="182">
        <f>SUM(J41:J44)</f>
        <v>0</v>
      </c>
      <c r="K45" s="11"/>
      <c r="L45" s="421">
        <v>44042</v>
      </c>
      <c r="M45" s="363">
        <v>50</v>
      </c>
      <c r="N45" s="150"/>
    </row>
    <row r="46" spans="1:14" x14ac:dyDescent="0.45">
      <c r="A46" s="293">
        <v>44042</v>
      </c>
      <c r="B46" s="65">
        <v>60</v>
      </c>
      <c r="C46" s="448">
        <v>64</v>
      </c>
      <c r="D46" s="294">
        <v>12</v>
      </c>
      <c r="G46" s="100"/>
      <c r="H46" s="176"/>
      <c r="I46" s="176"/>
      <c r="J46" s="177"/>
      <c r="K46" s="60"/>
      <c r="L46" s="421">
        <v>44043</v>
      </c>
      <c r="M46" s="363">
        <v>30</v>
      </c>
      <c r="N46" s="150"/>
    </row>
    <row r="47" spans="1:14" ht="14.65" thickBot="1" x14ac:dyDescent="0.5">
      <c r="A47" s="293">
        <v>44043</v>
      </c>
      <c r="B47" s="65">
        <v>55</v>
      </c>
      <c r="C47" s="95">
        <v>72</v>
      </c>
      <c r="D47" s="294">
        <v>7</v>
      </c>
      <c r="G47" s="58"/>
      <c r="H47" s="173"/>
      <c r="I47" s="173"/>
      <c r="J47" s="173"/>
      <c r="K47" s="150"/>
      <c r="L47" s="70"/>
      <c r="M47" s="364"/>
      <c r="N47" s="150"/>
    </row>
    <row r="48" spans="1:14" x14ac:dyDescent="0.45">
      <c r="A48" s="19"/>
      <c r="B48" s="4"/>
      <c r="C48" s="42"/>
      <c r="D48" s="164"/>
      <c r="E48" s="335"/>
      <c r="G48" s="150"/>
      <c r="H48" s="150"/>
      <c r="I48" s="150"/>
      <c r="J48" s="150"/>
      <c r="K48" s="150"/>
      <c r="L48" s="99" t="s">
        <v>28</v>
      </c>
      <c r="M48" s="250">
        <f>SUM(M41:M47)</f>
        <v>322</v>
      </c>
      <c r="N48" s="150"/>
    </row>
    <row r="49" spans="1:14" ht="14.65" thickBot="1" x14ac:dyDescent="0.5">
      <c r="A49" s="20"/>
      <c r="B49" s="63"/>
      <c r="C49" s="63"/>
      <c r="D49" s="21"/>
      <c r="E49" s="336"/>
      <c r="G49" s="150"/>
      <c r="H49" s="150"/>
      <c r="I49" s="150"/>
      <c r="J49" s="150"/>
      <c r="K49" s="150"/>
      <c r="L49" s="249" t="s">
        <v>65</v>
      </c>
      <c r="M49" s="57">
        <v>180</v>
      </c>
      <c r="N49" s="150"/>
    </row>
    <row r="50" spans="1:14" ht="14.65" thickBot="1" x14ac:dyDescent="0.5">
      <c r="A50" s="64" t="s">
        <v>27</v>
      </c>
      <c r="B50" s="22">
        <f>SUM(B43:B49)</f>
        <v>266</v>
      </c>
      <c r="C50" s="22">
        <f t="shared" ref="C50:D50" si="5">SUM(C43:C49)</f>
        <v>330</v>
      </c>
      <c r="D50" s="22">
        <f t="shared" si="5"/>
        <v>55</v>
      </c>
      <c r="E50" s="337"/>
      <c r="G50" s="150"/>
      <c r="H50" s="150"/>
      <c r="I50" s="150"/>
      <c r="J50" s="150"/>
      <c r="K50" s="150"/>
      <c r="L50" s="249" t="s">
        <v>45</v>
      </c>
      <c r="M50" s="57">
        <v>322</v>
      </c>
      <c r="N50" s="150"/>
    </row>
    <row r="51" spans="1:14" x14ac:dyDescent="0.45">
      <c r="A51" s="223" t="s">
        <v>45</v>
      </c>
      <c r="B51" s="176">
        <v>266</v>
      </c>
      <c r="C51" s="176">
        <v>330</v>
      </c>
      <c r="D51" s="177">
        <v>55</v>
      </c>
      <c r="E51" s="337"/>
      <c r="G51" s="150"/>
      <c r="H51" s="150"/>
      <c r="I51" s="150"/>
      <c r="J51" s="150"/>
      <c r="K51" s="150"/>
      <c r="L51" s="249" t="s">
        <v>66</v>
      </c>
      <c r="M51" s="57"/>
      <c r="N51" s="150"/>
    </row>
    <row r="52" spans="1:14" ht="14.65" thickBot="1" x14ac:dyDescent="0.5">
      <c r="A52" s="96" t="s">
        <v>67</v>
      </c>
      <c r="B52" s="38"/>
      <c r="C52" s="38"/>
      <c r="D52" s="44"/>
      <c r="E52" s="337"/>
      <c r="L52" s="332" t="s">
        <v>71</v>
      </c>
      <c r="M52" s="333"/>
    </row>
    <row r="53" spans="1:14" ht="14.65" thickBot="1" x14ac:dyDescent="0.5">
      <c r="A53" s="172" t="s">
        <v>31</v>
      </c>
      <c r="B53" s="173">
        <f>SUM(B51:B52)</f>
        <v>266</v>
      </c>
      <c r="C53" s="173">
        <f t="shared" ref="C53:D53" si="6">SUM(C51:C52)</f>
        <v>330</v>
      </c>
      <c r="D53" s="174">
        <f t="shared" si="6"/>
        <v>55</v>
      </c>
      <c r="E53" s="337"/>
      <c r="L53" s="328" t="s">
        <v>31</v>
      </c>
      <c r="M53" s="334">
        <f>SUM(M48:M52)</f>
        <v>824</v>
      </c>
    </row>
    <row r="54" spans="1:14" x14ac:dyDescent="0.45">
      <c r="E54" s="337"/>
      <c r="L54" s="422" t="s">
        <v>94</v>
      </c>
      <c r="M54" s="150"/>
    </row>
    <row r="55" spans="1:14" ht="14.65" thickBot="1" x14ac:dyDescent="0.5">
      <c r="E55" s="337"/>
      <c r="L55" s="150"/>
      <c r="M55" s="150"/>
    </row>
    <row r="56" spans="1:14" x14ac:dyDescent="0.45">
      <c r="A56" s="512" t="s">
        <v>50</v>
      </c>
      <c r="B56" s="513"/>
      <c r="C56" s="513"/>
      <c r="D56" s="514"/>
      <c r="E56" s="337"/>
      <c r="L56" s="150"/>
      <c r="M56" s="150"/>
    </row>
    <row r="57" spans="1:14" s="150" customFormat="1" x14ac:dyDescent="0.45">
      <c r="A57" s="61" t="s">
        <v>0</v>
      </c>
      <c r="B57" s="8" t="s">
        <v>3</v>
      </c>
      <c r="C57" s="8" t="s">
        <v>4</v>
      </c>
      <c r="D57" s="25" t="s">
        <v>5</v>
      </c>
      <c r="E57" s="337"/>
    </row>
    <row r="58" spans="1:14" s="292" customFormat="1" x14ac:dyDescent="0.45">
      <c r="A58" s="19"/>
      <c r="B58" s="4"/>
      <c r="C58" s="42"/>
      <c r="D58" s="164"/>
      <c r="E58" s="337"/>
      <c r="L58"/>
      <c r="M58"/>
    </row>
    <row r="59" spans="1:14" ht="14.65" thickBot="1" x14ac:dyDescent="0.5">
      <c r="A59" s="20"/>
      <c r="B59" s="65"/>
      <c r="C59" s="95"/>
      <c r="D59" s="21"/>
      <c r="E59" s="335"/>
      <c r="L59" s="150"/>
      <c r="M59" s="150"/>
    </row>
    <row r="60" spans="1:14" ht="14.65" thickBot="1" x14ac:dyDescent="0.5">
      <c r="A60" s="64" t="s">
        <v>27</v>
      </c>
      <c r="B60" s="22">
        <f>SUM(B58:B59)</f>
        <v>0</v>
      </c>
      <c r="C60" s="22">
        <f>SUM(C58:C59)</f>
        <v>0</v>
      </c>
      <c r="D60" s="23">
        <f>SUM(D58:D59)</f>
        <v>0</v>
      </c>
    </row>
    <row r="61" spans="1:14" x14ac:dyDescent="0.45">
      <c r="A61" s="223" t="s">
        <v>45</v>
      </c>
      <c r="B61" s="176"/>
      <c r="C61" s="176"/>
      <c r="D61" s="177"/>
    </row>
    <row r="62" spans="1:14" x14ac:dyDescent="0.45">
      <c r="A62" s="96" t="s">
        <v>67</v>
      </c>
      <c r="B62" s="38"/>
      <c r="C62" s="38"/>
      <c r="D62" s="44"/>
    </row>
    <row r="63" spans="1:14" ht="14.65" thickBot="1" x14ac:dyDescent="0.5">
      <c r="A63" s="96" t="s">
        <v>70</v>
      </c>
      <c r="B63" s="330"/>
      <c r="C63" s="330"/>
      <c r="D63" s="331"/>
      <c r="L63" s="292"/>
      <c r="M63" s="292"/>
    </row>
    <row r="64" spans="1:14" ht="14.65" thickBot="1" x14ac:dyDescent="0.5">
      <c r="A64" s="328" t="s">
        <v>31</v>
      </c>
      <c r="B64" s="329">
        <f>SUM(B62:B63)</f>
        <v>0</v>
      </c>
      <c r="C64" s="329">
        <f t="shared" ref="C64:D64" si="7">SUM(C62:C63)</f>
        <v>0</v>
      </c>
      <c r="D64" s="310">
        <f t="shared" si="7"/>
        <v>0</v>
      </c>
    </row>
    <row r="67" spans="1:13" s="150" customFormat="1" x14ac:dyDescent="0.45">
      <c r="A67"/>
      <c r="B67"/>
      <c r="C67"/>
      <c r="D67"/>
      <c r="E67"/>
      <c r="L67"/>
      <c r="M67"/>
    </row>
    <row r="68" spans="1:13" s="150" customFormat="1" x14ac:dyDescent="0.45">
      <c r="A68"/>
      <c r="B68"/>
      <c r="C68"/>
      <c r="D68"/>
      <c r="E68"/>
      <c r="L68"/>
      <c r="M68"/>
    </row>
    <row r="69" spans="1:13" x14ac:dyDescent="0.45">
      <c r="L69" s="150"/>
      <c r="M69" s="150"/>
    </row>
    <row r="70" spans="1:13" x14ac:dyDescent="0.45">
      <c r="L70" s="150"/>
      <c r="M70" s="150"/>
    </row>
  </sheetData>
  <mergeCells count="11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tabSelected="1" workbookViewId="0">
      <selection activeCell="K49" sqref="K49"/>
    </sheetView>
  </sheetViews>
  <sheetFormatPr defaultRowHeight="14.25" x14ac:dyDescent="0.45"/>
  <cols>
    <col min="1" max="1" width="16.86328125" customWidth="1"/>
    <col min="2" max="2" width="16.3984375" customWidth="1"/>
    <col min="3" max="3" width="17.3984375" customWidth="1"/>
    <col min="4" max="4" width="14.59765625" customWidth="1"/>
    <col min="5" max="5" width="15.1328125" customWidth="1"/>
    <col min="6" max="6" width="13.3984375" customWidth="1"/>
    <col min="7" max="7" width="16" customWidth="1"/>
    <col min="8" max="8" width="15.59765625" customWidth="1"/>
    <col min="9" max="9" width="16.86328125" customWidth="1"/>
    <col min="10" max="10" width="3" customWidth="1"/>
    <col min="11" max="11" width="16" customWidth="1"/>
    <col min="12" max="12" width="20.73046875" customWidth="1"/>
    <col min="13" max="13" width="19.1328125" customWidth="1"/>
    <col min="14" max="14" width="13.265625" customWidth="1"/>
    <col min="15" max="15" width="15.1328125" customWidth="1"/>
  </cols>
  <sheetData>
    <row r="1" spans="1:21" ht="28.5" x14ac:dyDescent="0.85">
      <c r="A1" s="523" t="s">
        <v>7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</row>
    <row r="2" spans="1:21" x14ac:dyDescent="0.45">
      <c r="I2" s="2"/>
    </row>
    <row r="3" spans="1:21" ht="16.149999999999999" thickBot="1" x14ac:dyDescent="0.55000000000000004">
      <c r="A3" s="39" t="s">
        <v>8</v>
      </c>
      <c r="C3" s="15"/>
    </row>
    <row r="4" spans="1:21" x14ac:dyDescent="0.45">
      <c r="A4" s="170" t="s">
        <v>0</v>
      </c>
      <c r="B4" s="503" t="s">
        <v>16</v>
      </c>
      <c r="C4" s="503"/>
      <c r="D4" s="503"/>
      <c r="E4" s="503" t="s">
        <v>17</v>
      </c>
      <c r="F4" s="503"/>
      <c r="G4" s="503"/>
      <c r="H4" s="193" t="s">
        <v>14</v>
      </c>
      <c r="I4" s="167" t="s">
        <v>1</v>
      </c>
    </row>
    <row r="5" spans="1:21" x14ac:dyDescent="0.45">
      <c r="A5" s="43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45">
      <c r="A6" s="528" t="s">
        <v>82</v>
      </c>
      <c r="B6" s="529"/>
      <c r="C6" s="529"/>
      <c r="D6" s="529"/>
      <c r="E6" s="529"/>
      <c r="F6" s="529"/>
      <c r="G6" s="529"/>
      <c r="H6" s="529"/>
      <c r="I6" s="530"/>
    </row>
    <row r="7" spans="1:21" s="150" customFormat="1" x14ac:dyDescent="0.45">
      <c r="A7" s="531"/>
      <c r="B7" s="532"/>
      <c r="C7" s="532"/>
      <c r="D7" s="532"/>
      <c r="E7" s="532"/>
      <c r="F7" s="532"/>
      <c r="G7" s="532"/>
      <c r="H7" s="532"/>
      <c r="I7" s="533"/>
    </row>
    <row r="8" spans="1:21" s="150" customFormat="1" x14ac:dyDescent="0.45">
      <c r="A8" s="348" t="s">
        <v>101</v>
      </c>
      <c r="B8" s="342">
        <v>0</v>
      </c>
      <c r="C8" s="342">
        <v>0</v>
      </c>
      <c r="D8" s="342">
        <v>0</v>
      </c>
      <c r="E8" s="342">
        <v>0</v>
      </c>
      <c r="F8" s="342">
        <v>0</v>
      </c>
      <c r="G8" s="342">
        <v>0</v>
      </c>
      <c r="H8" s="342">
        <v>0</v>
      </c>
      <c r="I8" s="344">
        <v>0</v>
      </c>
    </row>
    <row r="9" spans="1:21" s="150" customFormat="1" x14ac:dyDescent="0.45">
      <c r="A9" s="348"/>
      <c r="B9" s="342"/>
      <c r="C9" s="342"/>
      <c r="D9" s="342"/>
      <c r="E9" s="342"/>
      <c r="F9" s="342"/>
      <c r="G9" s="342"/>
      <c r="H9" s="342"/>
      <c r="I9" s="344"/>
    </row>
    <row r="10" spans="1:21" s="150" customFormat="1" x14ac:dyDescent="0.45">
      <c r="A10" s="169"/>
      <c r="B10" s="162"/>
      <c r="C10" s="162"/>
      <c r="D10" s="162"/>
      <c r="E10" s="162"/>
      <c r="F10" s="162"/>
      <c r="G10" s="162"/>
      <c r="H10" s="162"/>
      <c r="I10" s="164"/>
    </row>
    <row r="11" spans="1:21" s="150" customFormat="1" x14ac:dyDescent="0.45">
      <c r="A11" s="254"/>
      <c r="B11" s="162"/>
      <c r="C11" s="162"/>
      <c r="D11" s="162"/>
      <c r="E11" s="162"/>
      <c r="F11" s="162"/>
      <c r="G11" s="162"/>
      <c r="H11" s="162"/>
      <c r="I11" s="164"/>
    </row>
    <row r="12" spans="1:21" s="150" customFormat="1" x14ac:dyDescent="0.45">
      <c r="A12" s="254"/>
      <c r="B12" s="256"/>
      <c r="C12" s="256"/>
      <c r="D12" s="256"/>
      <c r="E12" s="256"/>
      <c r="F12" s="256"/>
      <c r="G12" s="256"/>
      <c r="H12" s="256"/>
      <c r="I12" s="164"/>
    </row>
    <row r="13" spans="1:21" s="150" customFormat="1" x14ac:dyDescent="0.45">
      <c r="A13" s="254"/>
      <c r="B13" s="256"/>
      <c r="C13" s="256"/>
      <c r="D13" s="256"/>
      <c r="E13" s="256"/>
      <c r="F13" s="256"/>
      <c r="G13" s="256"/>
      <c r="H13" s="256"/>
      <c r="I13" s="164"/>
    </row>
    <row r="14" spans="1:21" ht="14.65" thickBot="1" x14ac:dyDescent="0.5">
      <c r="A14" s="82"/>
      <c r="B14" s="108"/>
      <c r="C14" s="108"/>
      <c r="D14" s="108"/>
      <c r="E14" s="108"/>
      <c r="F14" s="108"/>
      <c r="G14" s="108"/>
      <c r="H14" s="108"/>
      <c r="I14" s="14"/>
    </row>
    <row r="15" spans="1:21" ht="14.65" thickBot="1" x14ac:dyDescent="0.5">
      <c r="A15" s="85" t="s">
        <v>27</v>
      </c>
      <c r="B15" s="77">
        <f t="shared" ref="B15:I15" si="0">SUM(B6:B14)</f>
        <v>0</v>
      </c>
      <c r="C15" s="77">
        <f t="shared" si="0"/>
        <v>0</v>
      </c>
      <c r="D15" s="77">
        <f t="shared" si="0"/>
        <v>0</v>
      </c>
      <c r="E15" s="77">
        <f t="shared" si="0"/>
        <v>0</v>
      </c>
      <c r="F15" s="77">
        <f t="shared" si="0"/>
        <v>0</v>
      </c>
      <c r="G15" s="77">
        <f t="shared" si="0"/>
        <v>0</v>
      </c>
      <c r="H15" s="77">
        <f t="shared" si="0"/>
        <v>0</v>
      </c>
      <c r="I15" s="78">
        <f t="shared" si="0"/>
        <v>0</v>
      </c>
    </row>
    <row r="16" spans="1:21" x14ac:dyDescent="0.45">
      <c r="A16" s="73" t="s">
        <v>63</v>
      </c>
      <c r="B16" s="176"/>
      <c r="C16" s="176"/>
      <c r="D16" s="176"/>
      <c r="E16" s="176"/>
      <c r="F16" s="176"/>
      <c r="G16" s="176"/>
      <c r="H16" s="176"/>
      <c r="I16" s="177"/>
    </row>
    <row r="17" spans="1:17" s="150" customFormat="1" x14ac:dyDescent="0.45">
      <c r="A17" s="55" t="s">
        <v>65</v>
      </c>
      <c r="B17" s="171"/>
      <c r="C17" s="171"/>
      <c r="D17" s="171"/>
      <c r="E17" s="171"/>
      <c r="F17" s="171"/>
      <c r="G17" s="171"/>
      <c r="H17" s="171"/>
      <c r="I17" s="179"/>
    </row>
    <row r="18" spans="1:17" s="150" customFormat="1" x14ac:dyDescent="0.45">
      <c r="A18" s="55" t="s">
        <v>45</v>
      </c>
      <c r="B18" s="171"/>
      <c r="C18" s="171"/>
      <c r="D18" s="171"/>
      <c r="E18" s="171"/>
      <c r="F18" s="171"/>
      <c r="G18" s="171"/>
      <c r="H18" s="171"/>
      <c r="I18" s="179"/>
    </row>
    <row r="19" spans="1:17" s="150" customFormat="1" x14ac:dyDescent="0.45">
      <c r="A19" s="55" t="s">
        <v>67</v>
      </c>
      <c r="B19" s="171"/>
      <c r="C19" s="171"/>
      <c r="D19" s="171"/>
      <c r="E19" s="171"/>
      <c r="F19" s="171"/>
      <c r="G19" s="171"/>
      <c r="H19" s="171"/>
      <c r="I19" s="179"/>
    </row>
    <row r="20" spans="1:17" s="150" customFormat="1" x14ac:dyDescent="0.45">
      <c r="A20" s="55" t="s">
        <v>70</v>
      </c>
      <c r="B20" s="171"/>
      <c r="C20" s="171"/>
      <c r="D20" s="171"/>
      <c r="E20" s="171"/>
      <c r="F20" s="171"/>
      <c r="G20" s="171"/>
      <c r="H20" s="171"/>
      <c r="I20" s="179"/>
    </row>
    <row r="21" spans="1:17" s="150" customFormat="1" x14ac:dyDescent="0.45">
      <c r="A21" s="55" t="s">
        <v>75</v>
      </c>
      <c r="B21" s="171"/>
      <c r="C21" s="171"/>
      <c r="D21" s="171"/>
      <c r="E21" s="171"/>
      <c r="F21" s="171"/>
      <c r="G21" s="171"/>
      <c r="H21" s="171"/>
      <c r="I21" s="179"/>
    </row>
    <row r="22" spans="1:17" s="150" customFormat="1" x14ac:dyDescent="0.45">
      <c r="A22" s="55"/>
      <c r="B22" s="171"/>
      <c r="C22" s="171"/>
      <c r="D22" s="171"/>
      <c r="E22" s="171"/>
      <c r="F22" s="171"/>
      <c r="G22" s="171"/>
      <c r="H22" s="171"/>
      <c r="I22" s="179"/>
    </row>
    <row r="23" spans="1:17" ht="14.65" thickBot="1" x14ac:dyDescent="0.5">
      <c r="A23" s="54" t="s">
        <v>31</v>
      </c>
      <c r="B23" s="173">
        <f>SUM(B16:B22)</f>
        <v>0</v>
      </c>
      <c r="C23" s="173">
        <f t="shared" ref="C23:I23" si="1">SUM(C16:C22)</f>
        <v>0</v>
      </c>
      <c r="D23" s="173">
        <f t="shared" si="1"/>
        <v>0</v>
      </c>
      <c r="E23" s="173">
        <f t="shared" si="1"/>
        <v>0</v>
      </c>
      <c r="F23" s="173">
        <f t="shared" si="1"/>
        <v>0</v>
      </c>
      <c r="G23" s="173">
        <f t="shared" si="1"/>
        <v>0</v>
      </c>
      <c r="H23" s="173">
        <f t="shared" si="1"/>
        <v>0</v>
      </c>
      <c r="I23" s="174">
        <f t="shared" si="1"/>
        <v>0</v>
      </c>
    </row>
    <row r="24" spans="1:17" x14ac:dyDescent="0.45">
      <c r="A24" s="17"/>
    </row>
    <row r="25" spans="1:17" ht="16.149999999999999" thickBot="1" x14ac:dyDescent="0.55000000000000004">
      <c r="A25" s="39" t="s">
        <v>24</v>
      </c>
      <c r="G25" s="6" t="s">
        <v>43</v>
      </c>
    </row>
    <row r="26" spans="1:17" x14ac:dyDescent="0.45">
      <c r="A26" s="507" t="s">
        <v>39</v>
      </c>
      <c r="B26" s="508"/>
      <c r="C26" s="508"/>
      <c r="D26" s="508"/>
      <c r="E26" s="109"/>
      <c r="G26" s="525" t="s">
        <v>18</v>
      </c>
      <c r="H26" s="526"/>
      <c r="I26" s="527"/>
      <c r="K26" s="507" t="s">
        <v>40</v>
      </c>
      <c r="L26" s="508"/>
      <c r="M26" s="508"/>
      <c r="N26" s="508"/>
      <c r="O26" s="508"/>
      <c r="P26" s="508"/>
      <c r="Q26" s="509"/>
    </row>
    <row r="27" spans="1:17" ht="28.5" x14ac:dyDescent="0.45">
      <c r="A27" s="34" t="s">
        <v>6</v>
      </c>
      <c r="B27" s="7" t="s">
        <v>3</v>
      </c>
      <c r="C27" s="7" t="s">
        <v>4</v>
      </c>
      <c r="D27" s="7" t="s">
        <v>37</v>
      </c>
      <c r="E27" s="232" t="s">
        <v>69</v>
      </c>
      <c r="G27" s="67" t="s">
        <v>6</v>
      </c>
      <c r="H27" s="66" t="s">
        <v>11</v>
      </c>
      <c r="I27" s="68" t="s">
        <v>10</v>
      </c>
      <c r="K27" s="298" t="s">
        <v>0</v>
      </c>
      <c r="L27" s="353" t="s">
        <v>16</v>
      </c>
      <c r="M27" s="353"/>
      <c r="N27" s="353"/>
      <c r="O27" s="353" t="s">
        <v>17</v>
      </c>
      <c r="P27" s="353"/>
      <c r="Q27" s="354"/>
    </row>
    <row r="28" spans="1:17" ht="14.65" thickBot="1" x14ac:dyDescent="0.5">
      <c r="A28" s="72"/>
      <c r="B28" s="45"/>
      <c r="C28" s="45"/>
      <c r="D28" s="12"/>
      <c r="E28" s="184"/>
      <c r="G28" s="554"/>
      <c r="H28" s="556"/>
      <c r="I28" s="556"/>
      <c r="J28" s="547"/>
      <c r="K28" s="550"/>
      <c r="L28" s="549" t="s">
        <v>3</v>
      </c>
      <c r="M28" s="549" t="s">
        <v>4</v>
      </c>
      <c r="N28" s="549" t="s">
        <v>5</v>
      </c>
      <c r="O28" s="549" t="s">
        <v>3</v>
      </c>
      <c r="P28" s="295" t="s">
        <v>4</v>
      </c>
      <c r="Q28" s="296" t="s">
        <v>5</v>
      </c>
    </row>
    <row r="29" spans="1:17" ht="14.65" thickBot="1" x14ac:dyDescent="0.5">
      <c r="A29" s="106" t="s">
        <v>27</v>
      </c>
      <c r="B29" s="48">
        <f>B28</f>
        <v>0</v>
      </c>
      <c r="C29" s="48">
        <f t="shared" ref="C29:D29" si="2">C28</f>
        <v>0</v>
      </c>
      <c r="D29" s="48">
        <f t="shared" si="2"/>
        <v>0</v>
      </c>
      <c r="E29" s="233"/>
      <c r="G29" s="554"/>
      <c r="H29" s="556"/>
      <c r="I29" s="556"/>
      <c r="J29" s="547"/>
      <c r="K29" s="551"/>
      <c r="L29" s="548"/>
      <c r="M29" s="548"/>
      <c r="N29" s="548"/>
      <c r="O29" s="548"/>
      <c r="P29" s="342"/>
      <c r="Q29" s="344"/>
    </row>
    <row r="30" spans="1:17" x14ac:dyDescent="0.45">
      <c r="A30" s="195" t="s">
        <v>63</v>
      </c>
      <c r="B30" s="221"/>
      <c r="C30" s="221"/>
      <c r="D30" s="221"/>
      <c r="E30" s="242"/>
      <c r="G30" s="555"/>
      <c r="H30" s="557"/>
      <c r="I30" s="557"/>
      <c r="J30" s="552"/>
      <c r="K30" s="551"/>
      <c r="L30" s="548"/>
      <c r="M30" s="548"/>
      <c r="N30" s="548"/>
      <c r="O30" s="548"/>
      <c r="P30" s="342"/>
      <c r="Q30" s="344"/>
    </row>
    <row r="31" spans="1:17" x14ac:dyDescent="0.45">
      <c r="A31" s="103" t="s">
        <v>65</v>
      </c>
      <c r="B31" s="222"/>
      <c r="C31" s="222"/>
      <c r="D31" s="222"/>
      <c r="E31" s="243"/>
      <c r="F31" s="150"/>
      <c r="G31" s="555"/>
      <c r="H31" s="557"/>
      <c r="I31" s="557"/>
      <c r="J31" s="547"/>
      <c r="K31" s="551"/>
      <c r="L31" s="548"/>
      <c r="M31" s="548"/>
      <c r="N31" s="548"/>
      <c r="O31" s="548"/>
      <c r="P31" s="342"/>
      <c r="Q31" s="344"/>
    </row>
    <row r="32" spans="1:17" x14ac:dyDescent="0.45">
      <c r="A32" s="103" t="s">
        <v>45</v>
      </c>
      <c r="B32" s="222"/>
      <c r="C32" s="222"/>
      <c r="D32" s="222"/>
      <c r="E32" s="243"/>
      <c r="F32" s="150"/>
      <c r="G32" s="86"/>
      <c r="H32" s="45"/>
      <c r="I32" s="47"/>
      <c r="K32" s="348"/>
      <c r="L32" s="342"/>
      <c r="M32" s="342"/>
      <c r="N32" s="342"/>
      <c r="O32" s="342"/>
      <c r="P32" s="342"/>
      <c r="Q32" s="344"/>
    </row>
    <row r="33" spans="1:17" x14ac:dyDescent="0.45">
      <c r="A33" s="103" t="s">
        <v>66</v>
      </c>
      <c r="B33" s="222"/>
      <c r="C33" s="222"/>
      <c r="D33" s="171"/>
      <c r="E33" s="243"/>
      <c r="G33" s="86"/>
      <c r="H33" s="45"/>
      <c r="I33" s="47"/>
      <c r="K33" s="345"/>
      <c r="L33" s="343"/>
      <c r="M33" s="343"/>
      <c r="N33" s="343"/>
      <c r="O33" s="343"/>
      <c r="P33" s="343"/>
      <c r="Q33" s="294"/>
    </row>
    <row r="34" spans="1:17" ht="14.65" thickBot="1" x14ac:dyDescent="0.5">
      <c r="A34" s="103" t="s">
        <v>51</v>
      </c>
      <c r="B34" s="222"/>
      <c r="C34" s="222"/>
      <c r="D34" s="171"/>
      <c r="E34" s="243"/>
      <c r="G34" s="237"/>
      <c r="H34" s="105"/>
      <c r="I34" s="238"/>
      <c r="K34" s="348"/>
      <c r="L34" s="342"/>
      <c r="M34" s="342"/>
      <c r="N34" s="342"/>
      <c r="O34" s="342"/>
      <c r="P34" s="342"/>
      <c r="Q34" s="344"/>
    </row>
    <row r="35" spans="1:17" ht="14.65" thickBot="1" x14ac:dyDescent="0.5">
      <c r="A35" s="240" t="s">
        <v>52</v>
      </c>
      <c r="B35" s="188"/>
      <c r="C35" s="188"/>
      <c r="D35" s="188"/>
      <c r="E35" s="244"/>
      <c r="G35" s="239" t="s">
        <v>31</v>
      </c>
      <c r="H35" s="48">
        <f>SUM(H28:H34)</f>
        <v>0</v>
      </c>
      <c r="I35" s="202">
        <f>SUM(I28:I34)</f>
        <v>0</v>
      </c>
      <c r="K35" s="348"/>
      <c r="L35" s="342"/>
      <c r="M35" s="342"/>
      <c r="N35" s="342"/>
      <c r="O35" s="342"/>
      <c r="P35" s="342"/>
      <c r="Q35" s="344"/>
    </row>
    <row r="36" spans="1:17" ht="14.65" thickBot="1" x14ac:dyDescent="0.5">
      <c r="A36" s="241" t="s">
        <v>31</v>
      </c>
      <c r="B36" s="190">
        <f>SUM(B30:B35)</f>
        <v>0</v>
      </c>
      <c r="C36" s="190">
        <f t="shared" ref="C36:D36" si="3">SUM(C30:C35)</f>
        <v>0</v>
      </c>
      <c r="D36" s="190">
        <f t="shared" si="3"/>
        <v>0</v>
      </c>
      <c r="E36" s="245" t="e">
        <f>D36/(C36+B36)</f>
        <v>#DIV/0!</v>
      </c>
      <c r="K36" s="107" t="s">
        <v>27</v>
      </c>
      <c r="L36" s="108">
        <f>SUM(L29:L35)</f>
        <v>0</v>
      </c>
      <c r="M36" s="108">
        <f t="shared" ref="M36:Q36" si="4">SUM(M29:M35)</f>
        <v>0</v>
      </c>
      <c r="N36" s="108">
        <f t="shared" si="4"/>
        <v>0</v>
      </c>
      <c r="O36" s="108">
        <f t="shared" si="4"/>
        <v>0</v>
      </c>
      <c r="P36" s="108">
        <f t="shared" si="4"/>
        <v>0</v>
      </c>
      <c r="Q36" s="14">
        <f t="shared" si="4"/>
        <v>0</v>
      </c>
    </row>
    <row r="37" spans="1:17" s="150" customFormat="1" x14ac:dyDescent="0.45">
      <c r="A37" s="290" t="s">
        <v>80</v>
      </c>
      <c r="B37" s="81"/>
      <c r="C37" s="81"/>
      <c r="D37" s="81"/>
      <c r="E37" s="291"/>
      <c r="K37"/>
      <c r="L37"/>
      <c r="M37"/>
      <c r="N37"/>
      <c r="O37"/>
      <c r="P37"/>
      <c r="Q37"/>
    </row>
    <row r="38" spans="1:17" x14ac:dyDescent="0.45">
      <c r="H38" s="185"/>
    </row>
    <row r="39" spans="1:17" ht="16.149999999999999" thickBot="1" x14ac:dyDescent="0.55000000000000004">
      <c r="A39" s="39" t="s">
        <v>19</v>
      </c>
      <c r="C39" s="15"/>
      <c r="J39" s="31"/>
    </row>
    <row r="40" spans="1:17" x14ac:dyDescent="0.45">
      <c r="A40" s="257"/>
      <c r="B40" s="258"/>
      <c r="C40" s="259"/>
      <c r="D40" s="260" t="s">
        <v>16</v>
      </c>
      <c r="E40" s="261"/>
      <c r="F40" s="262"/>
      <c r="G40" s="260" t="s">
        <v>17</v>
      </c>
      <c r="H40" s="261"/>
      <c r="I40" s="263"/>
      <c r="J40" s="2"/>
      <c r="K40" s="150"/>
      <c r="L40" s="150"/>
      <c r="M40" s="150"/>
      <c r="N40" s="150"/>
      <c r="O40" s="150"/>
      <c r="P40" s="150"/>
      <c r="Q40" s="150"/>
    </row>
    <row r="41" spans="1:17" x14ac:dyDescent="0.45">
      <c r="A41" s="350" t="s">
        <v>0</v>
      </c>
      <c r="B41" s="264" t="s">
        <v>44</v>
      </c>
      <c r="C41" s="264" t="s">
        <v>25</v>
      </c>
      <c r="D41" s="264" t="s">
        <v>10</v>
      </c>
      <c r="E41" s="264" t="s">
        <v>11</v>
      </c>
      <c r="F41" s="264" t="s">
        <v>12</v>
      </c>
      <c r="G41" s="264" t="s">
        <v>10</v>
      </c>
      <c r="H41" s="264" t="s">
        <v>11</v>
      </c>
      <c r="I41" s="351" t="s">
        <v>12</v>
      </c>
      <c r="J41" s="2"/>
    </row>
    <row r="42" spans="1:17" x14ac:dyDescent="0.45">
      <c r="A42" s="558">
        <v>44034</v>
      </c>
      <c r="B42" s="561" t="s">
        <v>102</v>
      </c>
      <c r="C42" s="561" t="s">
        <v>103</v>
      </c>
      <c r="D42" s="562">
        <v>37</v>
      </c>
      <c r="E42" s="562">
        <v>33</v>
      </c>
      <c r="F42" s="562">
        <v>0</v>
      </c>
      <c r="G42" s="562">
        <v>0</v>
      </c>
      <c r="H42" s="562">
        <v>0</v>
      </c>
      <c r="I42" s="563">
        <v>0</v>
      </c>
      <c r="J42" s="2"/>
    </row>
    <row r="43" spans="1:17" x14ac:dyDescent="0.45">
      <c r="A43" s="558">
        <v>44036</v>
      </c>
      <c r="B43" s="561" t="s">
        <v>102</v>
      </c>
      <c r="C43" s="561" t="s">
        <v>103</v>
      </c>
      <c r="D43" s="562">
        <v>47</v>
      </c>
      <c r="E43" s="562">
        <v>23</v>
      </c>
      <c r="F43" s="562">
        <v>0</v>
      </c>
      <c r="G43" s="562">
        <v>0</v>
      </c>
      <c r="H43" s="562">
        <v>0</v>
      </c>
      <c r="I43" s="563">
        <v>0</v>
      </c>
    </row>
    <row r="44" spans="1:17" x14ac:dyDescent="0.45">
      <c r="A44" s="564">
        <v>44039</v>
      </c>
      <c r="B44" s="564" t="s">
        <v>102</v>
      </c>
      <c r="C44" s="561" t="s">
        <v>103</v>
      </c>
      <c r="D44" s="565">
        <v>41</v>
      </c>
      <c r="E44" s="565">
        <v>30</v>
      </c>
      <c r="F44" s="565">
        <v>0</v>
      </c>
      <c r="G44" s="565">
        <v>0</v>
      </c>
      <c r="H44" s="565">
        <v>0</v>
      </c>
      <c r="I44" s="565">
        <v>0</v>
      </c>
    </row>
    <row r="45" spans="1:17" ht="14.65" thickBot="1" x14ac:dyDescent="0.5">
      <c r="A45" s="537">
        <v>44042</v>
      </c>
      <c r="B45" s="537" t="s">
        <v>102</v>
      </c>
      <c r="C45" s="535" t="s">
        <v>103</v>
      </c>
      <c r="D45" s="534">
        <v>2</v>
      </c>
      <c r="E45" s="534">
        <v>68</v>
      </c>
      <c r="F45" s="534">
        <v>0</v>
      </c>
      <c r="G45" s="534">
        <v>0</v>
      </c>
      <c r="H45" s="534">
        <v>0</v>
      </c>
      <c r="I45" s="534">
        <v>0</v>
      </c>
    </row>
    <row r="46" spans="1:17" ht="14.65" thickBot="1" x14ac:dyDescent="0.5">
      <c r="A46" s="536" t="s">
        <v>27</v>
      </c>
      <c r="B46" s="559"/>
      <c r="C46" s="560"/>
      <c r="D46" s="566">
        <f>SUM(D42:D45)</f>
        <v>127</v>
      </c>
      <c r="E46" s="566">
        <f t="shared" ref="E46:F46" si="5">SUM(E42:E45)</f>
        <v>154</v>
      </c>
      <c r="F46" s="566">
        <f t="shared" si="5"/>
        <v>0</v>
      </c>
      <c r="G46" s="566">
        <f t="shared" ref="G46:I46" si="6">SUM(G44:G45)</f>
        <v>0</v>
      </c>
      <c r="H46" s="566">
        <f t="shared" si="6"/>
        <v>0</v>
      </c>
      <c r="I46" s="567">
        <f t="shared" si="6"/>
        <v>0</v>
      </c>
    </row>
    <row r="47" spans="1:17" x14ac:dyDescent="0.45">
      <c r="A47" s="90" t="s">
        <v>45</v>
      </c>
      <c r="B47" s="88"/>
      <c r="C47" s="89"/>
      <c r="D47" s="91">
        <v>127</v>
      </c>
      <c r="E47" s="91">
        <v>154</v>
      </c>
      <c r="F47" s="91">
        <v>0</v>
      </c>
      <c r="G47" s="91">
        <v>0</v>
      </c>
      <c r="H47" s="91">
        <v>0</v>
      </c>
      <c r="I47" s="92">
        <v>0</v>
      </c>
      <c r="J47" s="352"/>
    </row>
    <row r="48" spans="1:17" x14ac:dyDescent="0.45">
      <c r="A48" s="55" t="s">
        <v>52</v>
      </c>
      <c r="B48" s="8"/>
      <c r="C48" s="41"/>
      <c r="D48" s="93"/>
      <c r="E48" s="93"/>
      <c r="F48" s="93"/>
      <c r="G48" s="93"/>
      <c r="H48" s="93"/>
      <c r="I48" s="94"/>
    </row>
    <row r="49" spans="1:9" ht="14.65" thickBot="1" x14ac:dyDescent="0.5">
      <c r="A49" s="206"/>
      <c r="B49" s="264"/>
      <c r="C49" s="265"/>
      <c r="D49" s="266"/>
      <c r="E49" s="266"/>
      <c r="F49" s="266"/>
      <c r="G49" s="266"/>
      <c r="H49" s="266"/>
      <c r="I49" s="267"/>
    </row>
    <row r="50" spans="1:9" ht="14.65" thickBot="1" x14ac:dyDescent="0.5">
      <c r="A50" s="303" t="s">
        <v>31</v>
      </c>
      <c r="B50" s="32"/>
      <c r="C50" s="33"/>
      <c r="D50" s="268">
        <f>SUM(D47:D49)</f>
        <v>127</v>
      </c>
      <c r="E50" s="268">
        <f t="shared" ref="E50:I50" si="7">SUM(E47:E49)</f>
        <v>154</v>
      </c>
      <c r="F50" s="268">
        <f t="shared" si="7"/>
        <v>0</v>
      </c>
      <c r="G50" s="268">
        <f t="shared" si="7"/>
        <v>0</v>
      </c>
      <c r="H50" s="268">
        <f t="shared" si="7"/>
        <v>0</v>
      </c>
      <c r="I50" s="269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A1DE-6461-4AC2-A5E9-64B8B005FC89}">
  <dimension ref="A1:G39"/>
  <sheetViews>
    <sheetView topLeftCell="A15" workbookViewId="0">
      <selection activeCell="B35" sqref="B35:D35"/>
    </sheetView>
  </sheetViews>
  <sheetFormatPr defaultRowHeight="14.25" x14ac:dyDescent="0.45"/>
  <cols>
    <col min="1" max="1" width="12.796875" customWidth="1"/>
  </cols>
  <sheetData>
    <row r="1" spans="1:7" s="292" customFormat="1" ht="18" x14ac:dyDescent="0.55000000000000004">
      <c r="A1" s="110" t="s">
        <v>99</v>
      </c>
    </row>
    <row r="2" spans="1:7" s="292" customFormat="1" ht="14.65" thickBot="1" x14ac:dyDescent="0.5"/>
    <row r="3" spans="1:7" x14ac:dyDescent="0.45">
      <c r="A3" s="427" t="s">
        <v>95</v>
      </c>
      <c r="B3" s="423"/>
      <c r="C3" s="423"/>
      <c r="D3" s="423"/>
      <c r="E3" s="423"/>
      <c r="F3" s="423"/>
      <c r="G3" s="424"/>
    </row>
    <row r="4" spans="1:7" x14ac:dyDescent="0.45">
      <c r="A4" s="298" t="s">
        <v>0</v>
      </c>
      <c r="B4" s="425" t="s">
        <v>16</v>
      </c>
      <c r="C4" s="425"/>
      <c r="D4" s="425"/>
      <c r="E4" s="425" t="s">
        <v>17</v>
      </c>
      <c r="F4" s="425"/>
      <c r="G4" s="426"/>
    </row>
    <row r="5" spans="1:7" x14ac:dyDescent="0.45">
      <c r="A5" s="297"/>
      <c r="B5" s="295" t="s">
        <v>3</v>
      </c>
      <c r="C5" s="295" t="s">
        <v>4</v>
      </c>
      <c r="D5" s="295" t="s">
        <v>5</v>
      </c>
      <c r="E5" s="295" t="s">
        <v>3</v>
      </c>
      <c r="F5" s="295" t="s">
        <v>4</v>
      </c>
      <c r="G5" s="296" t="s">
        <v>5</v>
      </c>
    </row>
    <row r="6" spans="1:7" x14ac:dyDescent="0.45">
      <c r="A6" s="541">
        <v>44018</v>
      </c>
      <c r="B6" s="539">
        <v>44</v>
      </c>
      <c r="C6" s="539">
        <v>30</v>
      </c>
      <c r="D6" s="539">
        <v>3</v>
      </c>
      <c r="E6" s="539">
        <v>0</v>
      </c>
      <c r="F6" s="539">
        <v>0</v>
      </c>
      <c r="G6" s="540">
        <v>0</v>
      </c>
    </row>
    <row r="7" spans="1:7" s="538" customFormat="1" x14ac:dyDescent="0.45">
      <c r="A7" s="541">
        <v>44019</v>
      </c>
      <c r="B7" s="539">
        <v>31</v>
      </c>
      <c r="C7" s="539">
        <v>63</v>
      </c>
      <c r="D7" s="539">
        <v>4</v>
      </c>
      <c r="E7" s="539">
        <v>0</v>
      </c>
      <c r="F7" s="539">
        <v>0</v>
      </c>
      <c r="G7" s="540">
        <v>0</v>
      </c>
    </row>
    <row r="8" spans="1:7" s="538" customFormat="1" x14ac:dyDescent="0.45">
      <c r="A8" s="541">
        <v>44021</v>
      </c>
      <c r="B8" s="539">
        <v>17</v>
      </c>
      <c r="C8" s="539">
        <v>32</v>
      </c>
      <c r="D8" s="539">
        <v>1</v>
      </c>
      <c r="E8" s="539">
        <v>0</v>
      </c>
      <c r="F8" s="539">
        <v>0</v>
      </c>
      <c r="G8" s="540">
        <v>0</v>
      </c>
    </row>
    <row r="9" spans="1:7" s="538" customFormat="1" x14ac:dyDescent="0.45">
      <c r="A9" s="541">
        <v>44026</v>
      </c>
      <c r="B9" s="539">
        <v>33</v>
      </c>
      <c r="C9" s="539">
        <v>22</v>
      </c>
      <c r="D9" s="539">
        <v>0</v>
      </c>
      <c r="E9" s="539">
        <v>0</v>
      </c>
      <c r="F9" s="539">
        <v>0</v>
      </c>
      <c r="G9" s="540">
        <v>0</v>
      </c>
    </row>
    <row r="10" spans="1:7" s="538" customFormat="1" x14ac:dyDescent="0.45">
      <c r="A10" s="544">
        <v>44027</v>
      </c>
      <c r="B10" s="539">
        <v>63</v>
      </c>
      <c r="C10" s="539">
        <v>67</v>
      </c>
      <c r="D10" s="539">
        <v>0</v>
      </c>
      <c r="E10" s="539">
        <v>0</v>
      </c>
      <c r="F10" s="539">
        <v>0</v>
      </c>
      <c r="G10" s="539">
        <v>0</v>
      </c>
    </row>
    <row r="11" spans="1:7" x14ac:dyDescent="0.45">
      <c r="A11" s="542">
        <v>44034</v>
      </c>
      <c r="B11" s="543">
        <v>34</v>
      </c>
      <c r="C11" s="543">
        <v>74</v>
      </c>
      <c r="D11" s="543">
        <v>2</v>
      </c>
      <c r="E11" s="543">
        <v>0</v>
      </c>
      <c r="F11" s="543">
        <v>0</v>
      </c>
      <c r="G11" s="543">
        <v>0</v>
      </c>
    </row>
    <row r="12" spans="1:7" x14ac:dyDescent="0.45">
      <c r="A12" s="546">
        <v>44036</v>
      </c>
      <c r="B12" s="545">
        <v>23</v>
      </c>
      <c r="C12" s="545">
        <v>47</v>
      </c>
      <c r="D12" s="545">
        <v>0</v>
      </c>
      <c r="E12" s="545"/>
      <c r="F12" s="545"/>
      <c r="G12" s="545"/>
    </row>
    <row r="13" spans="1:7" x14ac:dyDescent="0.45">
      <c r="A13" s="544">
        <v>44039</v>
      </c>
      <c r="B13" s="543">
        <v>31</v>
      </c>
      <c r="C13" s="543">
        <v>51</v>
      </c>
      <c r="D13" s="543">
        <v>1</v>
      </c>
      <c r="E13" s="543">
        <v>0</v>
      </c>
      <c r="F13" s="543">
        <v>0</v>
      </c>
      <c r="G13" s="543">
        <v>0</v>
      </c>
    </row>
    <row r="14" spans="1:7" x14ac:dyDescent="0.45">
      <c r="A14" s="544">
        <v>44042</v>
      </c>
      <c r="B14" s="543">
        <v>69</v>
      </c>
      <c r="C14" s="543">
        <v>88</v>
      </c>
      <c r="D14" s="543">
        <v>6</v>
      </c>
      <c r="E14" s="543">
        <v>0</v>
      </c>
      <c r="F14" s="543">
        <v>0</v>
      </c>
      <c r="G14" s="543">
        <v>0</v>
      </c>
    </row>
    <row r="15" spans="1:7" x14ac:dyDescent="0.45">
      <c r="A15" s="298"/>
      <c r="B15" s="256"/>
      <c r="C15" s="256"/>
      <c r="D15" s="256"/>
      <c r="E15" s="256"/>
      <c r="F15" s="256"/>
      <c r="G15" s="428"/>
    </row>
    <row r="16" spans="1:7" ht="14.65" thickBot="1" x14ac:dyDescent="0.5">
      <c r="A16" s="440"/>
      <c r="B16" s="441"/>
      <c r="C16" s="441"/>
      <c r="D16" s="441"/>
      <c r="E16" s="441"/>
      <c r="F16" s="441"/>
      <c r="G16" s="442"/>
    </row>
    <row r="17" spans="1:7" ht="14.65" thickBot="1" x14ac:dyDescent="0.5">
      <c r="A17" s="443" t="s">
        <v>96</v>
      </c>
      <c r="B17" s="22">
        <f>SUM(B6:B16)</f>
        <v>345</v>
      </c>
      <c r="C17" s="22">
        <f>SUM(C6:C16)</f>
        <v>474</v>
      </c>
      <c r="D17" s="22">
        <f>SUM(D6:D16)</f>
        <v>17</v>
      </c>
      <c r="E17" s="22">
        <f>SUM(E6:E16)</f>
        <v>0</v>
      </c>
      <c r="F17" s="22">
        <f>SUM(F6:F16)</f>
        <v>0</v>
      </c>
      <c r="G17" s="23">
        <f>SUM(E17:F17)</f>
        <v>0</v>
      </c>
    </row>
    <row r="18" spans="1:7" s="292" customFormat="1" ht="6.75" customHeight="1" x14ac:dyDescent="0.45">
      <c r="A18" s="437"/>
      <c r="B18" s="438"/>
      <c r="C18" s="438"/>
      <c r="D18" s="438"/>
      <c r="E18" s="438"/>
      <c r="F18" s="438"/>
      <c r="G18" s="439"/>
    </row>
    <row r="19" spans="1:7" x14ac:dyDescent="0.45">
      <c r="A19" s="429" t="s">
        <v>65</v>
      </c>
      <c r="B19" s="430">
        <v>137</v>
      </c>
      <c r="C19" s="430">
        <v>169</v>
      </c>
      <c r="D19" s="430">
        <v>14</v>
      </c>
      <c r="E19" s="430">
        <v>0</v>
      </c>
      <c r="F19" s="430">
        <v>0</v>
      </c>
      <c r="G19" s="431">
        <v>0</v>
      </c>
    </row>
    <row r="20" spans="1:7" x14ac:dyDescent="0.45">
      <c r="A20" s="432" t="s">
        <v>45</v>
      </c>
      <c r="B20" s="433">
        <v>345</v>
      </c>
      <c r="C20" s="433">
        <v>474</v>
      </c>
      <c r="D20" s="433">
        <v>17</v>
      </c>
      <c r="E20" s="433">
        <v>0</v>
      </c>
      <c r="F20" s="433">
        <v>0</v>
      </c>
      <c r="G20" s="434">
        <v>0</v>
      </c>
    </row>
    <row r="21" spans="1:7" x14ac:dyDescent="0.45">
      <c r="A21" s="432"/>
      <c r="B21" s="433"/>
      <c r="C21" s="433"/>
      <c r="D21" s="433"/>
      <c r="E21" s="433"/>
      <c r="F21" s="433"/>
      <c r="G21" s="434"/>
    </row>
    <row r="22" spans="1:7" x14ac:dyDescent="0.45">
      <c r="A22" s="432"/>
      <c r="B22" s="433"/>
      <c r="C22" s="433"/>
      <c r="D22" s="433"/>
      <c r="E22" s="433"/>
      <c r="F22" s="433"/>
      <c r="G22" s="434"/>
    </row>
    <row r="23" spans="1:7" x14ac:dyDescent="0.45">
      <c r="A23" s="432"/>
      <c r="B23" s="433"/>
      <c r="C23" s="433"/>
      <c r="D23" s="433"/>
      <c r="E23" s="433"/>
      <c r="F23" s="433"/>
      <c r="G23" s="434"/>
    </row>
    <row r="24" spans="1:7" ht="14.65" thickBot="1" x14ac:dyDescent="0.5">
      <c r="A24" s="435" t="s">
        <v>97</v>
      </c>
      <c r="B24" s="436">
        <f>SUM(B19:B23)</f>
        <v>482</v>
      </c>
      <c r="C24" s="436">
        <f t="shared" ref="C24:G24" si="0">SUM(C19:C23)</f>
        <v>643</v>
      </c>
      <c r="D24" s="436">
        <f t="shared" si="0"/>
        <v>31</v>
      </c>
      <c r="E24" s="436">
        <f t="shared" si="0"/>
        <v>0</v>
      </c>
      <c r="F24" s="436">
        <f t="shared" si="0"/>
        <v>0</v>
      </c>
      <c r="G24" s="444">
        <f t="shared" si="0"/>
        <v>0</v>
      </c>
    </row>
    <row r="28" spans="1:7" ht="16.149999999999999" thickBot="1" x14ac:dyDescent="0.55000000000000004">
      <c r="A28" s="39" t="s">
        <v>98</v>
      </c>
      <c r="B28" s="292"/>
      <c r="C28" s="292"/>
      <c r="D28" s="292"/>
      <c r="E28" s="292"/>
    </row>
    <row r="29" spans="1:7" x14ac:dyDescent="0.45">
      <c r="A29" s="507" t="s">
        <v>39</v>
      </c>
      <c r="B29" s="508"/>
      <c r="C29" s="508"/>
      <c r="D29" s="508"/>
      <c r="E29" s="109"/>
    </row>
    <row r="30" spans="1:7" ht="42.75" x14ac:dyDescent="0.45">
      <c r="A30" s="34" t="s">
        <v>6</v>
      </c>
      <c r="B30" s="7" t="s">
        <v>3</v>
      </c>
      <c r="C30" s="7" t="s">
        <v>4</v>
      </c>
      <c r="D30" s="7" t="s">
        <v>37</v>
      </c>
      <c r="E30" s="232" t="s">
        <v>69</v>
      </c>
    </row>
    <row r="31" spans="1:7" ht="14.65" thickBot="1" x14ac:dyDescent="0.5">
      <c r="A31" s="299"/>
      <c r="B31" s="379"/>
      <c r="C31" s="379"/>
      <c r="D31" s="358"/>
      <c r="E31" s="184"/>
    </row>
    <row r="32" spans="1:7" ht="14.65" thickBot="1" x14ac:dyDescent="0.5">
      <c r="A32" s="106" t="s">
        <v>27</v>
      </c>
      <c r="B32" s="48">
        <f>B31</f>
        <v>0</v>
      </c>
      <c r="C32" s="48">
        <f t="shared" ref="C32:D32" si="1">C31</f>
        <v>0</v>
      </c>
      <c r="D32" s="48">
        <f t="shared" si="1"/>
        <v>0</v>
      </c>
      <c r="E32" s="233"/>
    </row>
    <row r="33" spans="1:5" x14ac:dyDescent="0.45">
      <c r="A33" s="195" t="s">
        <v>63</v>
      </c>
      <c r="B33" s="221">
        <v>0</v>
      </c>
      <c r="C33" s="221">
        <v>0</v>
      </c>
      <c r="D33" s="221">
        <v>0</v>
      </c>
      <c r="E33" s="242"/>
    </row>
    <row r="34" spans="1:5" x14ac:dyDescent="0.45">
      <c r="A34" s="103" t="s">
        <v>65</v>
      </c>
      <c r="B34" s="222">
        <v>134</v>
      </c>
      <c r="C34" s="222">
        <v>155</v>
      </c>
      <c r="D34" s="222">
        <v>10</v>
      </c>
      <c r="E34" s="243"/>
    </row>
    <row r="35" spans="1:5" x14ac:dyDescent="0.45">
      <c r="A35" s="103" t="s">
        <v>45</v>
      </c>
      <c r="B35" s="553">
        <v>156</v>
      </c>
      <c r="C35" s="553">
        <v>188</v>
      </c>
      <c r="D35" s="553">
        <v>15</v>
      </c>
      <c r="E35" s="243"/>
    </row>
    <row r="36" spans="1:5" x14ac:dyDescent="0.45">
      <c r="A36" s="103" t="s">
        <v>66</v>
      </c>
      <c r="B36" s="222"/>
      <c r="C36" s="222"/>
      <c r="D36" s="171"/>
      <c r="E36" s="243"/>
    </row>
    <row r="37" spans="1:5" x14ac:dyDescent="0.45">
      <c r="A37" s="103" t="s">
        <v>51</v>
      </c>
      <c r="B37" s="222"/>
      <c r="C37" s="222"/>
      <c r="D37" s="171"/>
      <c r="E37" s="243"/>
    </row>
    <row r="38" spans="1:5" ht="14.65" thickBot="1" x14ac:dyDescent="0.5">
      <c r="A38" s="240" t="s">
        <v>52</v>
      </c>
      <c r="B38" s="188"/>
      <c r="C38" s="188"/>
      <c r="D38" s="188"/>
      <c r="E38" s="244"/>
    </row>
    <row r="39" spans="1:5" ht="14.65" thickBot="1" x14ac:dyDescent="0.5">
      <c r="A39" s="241" t="s">
        <v>31</v>
      </c>
      <c r="B39" s="190">
        <f>SUM(B33:B38)</f>
        <v>290</v>
      </c>
      <c r="C39" s="190">
        <f t="shared" ref="C39:D39" si="2">SUM(C33:C38)</f>
        <v>343</v>
      </c>
      <c r="D39" s="190">
        <f t="shared" si="2"/>
        <v>25</v>
      </c>
      <c r="E39" s="245">
        <f>D39/(C39+B39)</f>
        <v>3.9494470774091628E-2</v>
      </c>
    </row>
  </sheetData>
  <mergeCells count="1">
    <mergeCell ref="A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2020-08-05T23:58:31Z</dcterms:modified>
</cp:coreProperties>
</file>